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8805" yWindow="135" windowWidth="19440" windowHeight="15600" activeTab="0"/>
  </bookViews>
  <sheets>
    <sheet name="Foglio1" sheetId="1" r:id="rId1"/>
  </sheets>
  <definedNames/>
  <calcPr calcId="145621"/>
</workbook>
</file>

<file path=xl/sharedStrings.xml><?xml version="1.0" encoding="utf-8"?>
<sst xmlns="http://schemas.openxmlformats.org/spreadsheetml/2006/main" count="70" uniqueCount="61">
  <si>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</si>
  <si>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</si>
  <si>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</si>
  <si>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</si>
  <si>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</si>
  <si>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</si>
  <si>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</si>
  <si>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</si>
  <si>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</si>
  <si>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</si>
  <si>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</si>
  <si>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</si>
  <si>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</si>
  <si>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</si>
  <si>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</si>
  <si>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</si>
  <si>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</si>
  <si>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</si>
  <si>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</si>
  <si>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</si>
  <si>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</si>
  <si>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</si>
  <si>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</si>
  <si>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</si>
  <si>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</si>
  <si>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</si>
  <si>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</si>
  <si>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</si>
  <si>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</si>
  <si>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</si>
  <si>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</si>
  <si>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</si>
  <si>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</si>
  <si>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</si>
  <si>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</si>
  <si>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</si>
  <si>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</si>
  <si>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</si>
  <si>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</si>
  <si>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</si>
  <si>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</si>
  <si>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</si>
  <si>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</si>
  <si>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</si>
  <si>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</si>
  <si>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</si>
  <si>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</si>
  <si>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</si>
  <si>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</si>
  <si>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</si>
  <si>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</si>
  <si>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</si>
  <si>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</si>
  <si>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</si>
  <si>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</si>
  <si>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</si>
  <si>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LEON</t>
  </si>
  <si>
    <t>Autocostruita</t>
  </si>
  <si>
    <t>Gasparon Bruno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</si>
  <si>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2010</t>
    </r>
  </si>
  <si>
    <t>Bruno Gasparon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</si>
</sst>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18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43" fontId="6" fillId="0" borderId="9" xfId="20" applyFont="1" applyFill="1" applyBorder="1" applyAlignment="1">
      <alignment/>
    </xf>
    <xf numFmtId="43" fontId="6" fillId="3" borderId="9" xfId="20" applyFont="1" applyFill="1" applyBorder="1" applyAlignment="1">
      <alignment/>
    </xf>
    <xf numFmtId="43" fontId="6" fillId="3" borderId="9" xfId="20" applyFont="1" applyFill="1" applyBorder="1" applyAlignment="1">
      <alignment horizontal="right" vertical="center"/>
    </xf>
    <xf numFmtId="43" fontId="6" fillId="4" borderId="9" xfId="20" applyFont="1" applyFill="1" applyBorder="1" applyAlignment="1">
      <alignment/>
    </xf>
    <xf numFmtId="43" fontId="6" fillId="4" borderId="7" xfId="2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65" fontId="6" fillId="5" borderId="9" xfId="2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/>
    </xf>
    <xf numFmtId="0" fontId="2" fillId="5" borderId="9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wrapText="1"/>
    </xf>
    <xf numFmtId="0" fontId="1" fillId="0" borderId="9" xfId="0" applyNumberFormat="1" applyFont="1" applyFill="1" applyBorder="1" applyAlignment="1">
      <alignment/>
    </xf>
    <xf numFmtId="0" fontId="15" fillId="0" borderId="9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2" fontId="6" fillId="3" borderId="9" xfId="0" applyNumberFormat="1" applyFont="1" applyFill="1" applyBorder="1" applyAlignment="1">
      <alignment horizontal="center" vertical="center"/>
    </xf>
    <xf numFmtId="2" fontId="0" fillId="3" borderId="9" xfId="0" applyNumberFormat="1" applyFill="1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vertical="center"/>
    </xf>
    <xf numFmtId="0" fontId="0" fillId="3" borderId="12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2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2" fontId="6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4" borderId="12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6" fillId="2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/>
    </xf>
    <xf numFmtId="2" fontId="8" fillId="5" borderId="12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2" fontId="8" fillId="4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2" fontId="8" fillId="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" fontId="6" fillId="4" borderId="9" xfId="0" applyNumberFormat="1" applyFont="1" applyFill="1" applyBorder="1" applyAlignment="1">
      <alignment horizontal="center" vertical="center"/>
    </xf>
    <xf numFmtId="43" fontId="6" fillId="2" borderId="9" xfId="20" applyFont="1" applyFill="1" applyBorder="1" applyAlignment="1">
      <alignment/>
    </xf>
    <xf numFmtId="0" fontId="16" fillId="0" borderId="15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16" fillId="0" borderId="2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8</xdr:row>
      <xdr:rowOff>19050</xdr:rowOff>
    </xdr:from>
    <xdr:to>
      <xdr:col>6</xdr:col>
      <xdr:colOff>1190625</xdr:colOff>
      <xdr:row>10</xdr:row>
      <xdr:rowOff>314325</xdr:rowOff>
    </xdr:to>
    <xdr:pic>
      <xdr:nvPicPr>
        <xdr:cNvPr id="1028" name="Immagine 2" descr="logo avt y+k O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10375" y="2286000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 topLeftCell="A1">
      <selection activeCell="C7" sqref="C7:G7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9.140625" style="0" customWidth="1"/>
    <col min="6" max="6" width="24.421875" style="0" customWidth="1"/>
    <col min="7" max="7" width="25.8515625" style="0" customWidth="1"/>
    <col min="8" max="8" width="38.421875" style="0" customWidth="1"/>
  </cols>
  <sheetData>
    <row r="1" spans="2:7" ht="39.95" customHeight="1">
      <c r="B1" s="88" t="s">
        <v>49</v>
      </c>
      <c r="C1" s="89"/>
      <c r="D1" s="89"/>
      <c r="E1" s="89"/>
      <c r="F1" s="89"/>
      <c r="G1" s="90"/>
    </row>
    <row r="2" spans="1:7" ht="18" customHeight="1">
      <c r="A2" s="2"/>
      <c r="B2" s="20" t="s">
        <v>13</v>
      </c>
      <c r="C2" s="91"/>
      <c r="D2" s="92"/>
      <c r="E2" s="92"/>
      <c r="F2" s="21" t="s">
        <v>50</v>
      </c>
      <c r="G2" s="53">
        <v>201</v>
      </c>
    </row>
    <row r="3" spans="1:7" ht="18" customHeight="1">
      <c r="A3" s="2"/>
      <c r="B3" s="22" t="s">
        <v>22</v>
      </c>
      <c r="C3" s="93" t="s">
        <v>55</v>
      </c>
      <c r="D3" s="94"/>
      <c r="E3" s="94"/>
      <c r="F3" s="23" t="s">
        <v>51</v>
      </c>
      <c r="G3" s="63">
        <v>2003</v>
      </c>
    </row>
    <row r="4" spans="1:7" ht="18" customHeight="1">
      <c r="A4" s="2"/>
      <c r="B4" s="22" t="s">
        <v>14</v>
      </c>
      <c r="C4" s="95" t="s">
        <v>56</v>
      </c>
      <c r="D4" s="96"/>
      <c r="E4" s="96"/>
      <c r="F4" s="96"/>
      <c r="G4" s="97"/>
    </row>
    <row r="5" spans="1:7" ht="18" customHeight="1">
      <c r="A5" s="2"/>
      <c r="B5" s="22" t="s">
        <v>28</v>
      </c>
      <c r="C5" s="93" t="s">
        <v>57</v>
      </c>
      <c r="D5" s="94"/>
      <c r="E5" s="94"/>
      <c r="F5" s="94"/>
      <c r="G5" s="98"/>
    </row>
    <row r="6" spans="1:7" ht="18" customHeight="1">
      <c r="A6" s="2"/>
      <c r="B6" s="22" t="s">
        <v>29</v>
      </c>
      <c r="C6" s="108" t="s">
        <v>58</v>
      </c>
      <c r="D6" s="96"/>
      <c r="E6" s="96"/>
      <c r="F6" s="96"/>
      <c r="G6" s="97"/>
    </row>
    <row r="7" spans="1:7" s="15" customFormat="1" ht="30.75" customHeight="1">
      <c r="A7" s="50"/>
      <c r="B7" s="62" t="s">
        <v>54</v>
      </c>
      <c r="C7" s="113"/>
      <c r="D7" s="114"/>
      <c r="E7" s="114"/>
      <c r="F7" s="114"/>
      <c r="G7" s="115"/>
    </row>
    <row r="8" spans="1:7" s="15" customFormat="1" ht="18" customHeight="1">
      <c r="A8" s="50"/>
      <c r="B8" s="60"/>
      <c r="C8" s="12"/>
      <c r="D8" s="49"/>
      <c r="E8" s="49"/>
      <c r="F8" s="49"/>
      <c r="G8" s="50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5.5">
      <c r="A11" s="2"/>
      <c r="B11" s="25" t="s">
        <v>10</v>
      </c>
      <c r="C11" s="54">
        <v>440</v>
      </c>
      <c r="D11" s="16"/>
      <c r="F11" s="6" t="s">
        <v>59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34</v>
      </c>
      <c r="C13" s="17"/>
      <c r="F13" s="39"/>
      <c r="G13" s="43"/>
    </row>
    <row r="14" spans="1:7" ht="15" customHeight="1">
      <c r="A14" s="2"/>
      <c r="B14" s="26" t="s">
        <v>43</v>
      </c>
      <c r="C14" s="55">
        <v>6.5</v>
      </c>
      <c r="D14" s="16"/>
      <c r="E14" s="39"/>
      <c r="F14" s="109" t="s">
        <v>35</v>
      </c>
      <c r="G14" s="111" t="s">
        <v>12</v>
      </c>
    </row>
    <row r="15" spans="1:7" ht="15" customHeight="1">
      <c r="A15" s="2"/>
      <c r="B15" s="27" t="s">
        <v>23</v>
      </c>
      <c r="C15" s="55">
        <v>1.65</v>
      </c>
      <c r="D15" s="16"/>
      <c r="F15" s="110"/>
      <c r="G15" s="112"/>
    </row>
    <row r="16" spans="1:7" ht="38.25">
      <c r="A16" s="2"/>
      <c r="B16" s="28" t="s">
        <v>42</v>
      </c>
      <c r="C16" s="57">
        <v>5.26</v>
      </c>
      <c r="D16" s="16"/>
      <c r="F16" s="110"/>
      <c r="G16" s="112"/>
    </row>
    <row r="17" spans="1:7" ht="25.5">
      <c r="A17" s="2"/>
      <c r="B17" s="29" t="s">
        <v>20</v>
      </c>
      <c r="C17" s="55">
        <v>5.28</v>
      </c>
      <c r="D17" s="16"/>
      <c r="E17" s="39"/>
      <c r="F17" s="99">
        <f>SUM((C16*C18))*C20</f>
        <v>17.989199999999997</v>
      </c>
      <c r="G17" s="101">
        <f>SUM((F31/3))</f>
        <v>5.90952355489253</v>
      </c>
    </row>
    <row r="18" spans="1:7" ht="15" customHeight="1">
      <c r="A18" s="2"/>
      <c r="B18" s="27" t="s">
        <v>25</v>
      </c>
      <c r="C18" s="56">
        <v>1.14</v>
      </c>
      <c r="D18" s="16"/>
      <c r="F18" s="100"/>
      <c r="G18" s="102"/>
    </row>
    <row r="19" spans="1:7" ht="15" customHeight="1">
      <c r="A19" s="2"/>
      <c r="B19" s="30" t="s">
        <v>11</v>
      </c>
      <c r="C19" s="55">
        <v>2.15</v>
      </c>
      <c r="D19" s="16"/>
      <c r="F19" s="100"/>
      <c r="G19" s="103"/>
    </row>
    <row r="20" spans="1:7" ht="15" customHeight="1">
      <c r="A20" s="2"/>
      <c r="B20" s="27" t="s">
        <v>41</v>
      </c>
      <c r="C20" s="56">
        <v>3</v>
      </c>
      <c r="D20" s="16"/>
      <c r="E20" s="39"/>
      <c r="F20" s="104" t="s">
        <v>45</v>
      </c>
      <c r="G20" s="105"/>
    </row>
    <row r="21" spans="1:7" ht="15" customHeight="1">
      <c r="A21" s="2"/>
      <c r="B21" s="30" t="s">
        <v>37</v>
      </c>
      <c r="C21" s="55">
        <v>0.52</v>
      </c>
      <c r="D21" s="16"/>
      <c r="E21" s="39"/>
      <c r="F21" s="106">
        <f>SUM(((F17*3)/100))+F17</f>
        <v>18.528875999999997</v>
      </c>
      <c r="G21" s="107"/>
    </row>
    <row r="22" spans="1:7" ht="15" customHeight="1">
      <c r="A22" s="2"/>
      <c r="B22" s="27" t="s">
        <v>46</v>
      </c>
      <c r="C22" s="61">
        <v>0.0433</v>
      </c>
      <c r="F22" s="104" t="s">
        <v>44</v>
      </c>
      <c r="G22" s="105"/>
    </row>
    <row r="23" spans="1:7" ht="15" customHeight="1">
      <c r="A23" s="2"/>
      <c r="B23" s="41"/>
      <c r="F23" s="129">
        <f>C11*C22</f>
        <v>19.052</v>
      </c>
      <c r="G23" s="130"/>
    </row>
    <row r="24" spans="1:7" s="15" customFormat="1" ht="12.75" customHeight="1">
      <c r="A24" s="36"/>
      <c r="B24" s="7"/>
      <c r="F24" s="42"/>
      <c r="G24" s="40"/>
    </row>
    <row r="25" spans="1:7" ht="15">
      <c r="A25" s="2"/>
      <c r="B25" s="3" t="s">
        <v>21</v>
      </c>
      <c r="C25" s="17"/>
      <c r="E25" s="8">
        <f>SUM(((C26+C28)+C29))/2</f>
        <v>8.675</v>
      </c>
      <c r="F25" s="39"/>
      <c r="G25" s="44"/>
    </row>
    <row r="26" spans="1:7" ht="15" customHeight="1">
      <c r="A26" s="2"/>
      <c r="B26" s="31" t="s">
        <v>32</v>
      </c>
      <c r="C26" s="58">
        <v>5.75</v>
      </c>
      <c r="D26" s="16"/>
      <c r="E26" s="37">
        <f>SUM(((C27+C30)+C29))/2</f>
        <v>5.705</v>
      </c>
      <c r="F26" s="51" t="s">
        <v>0</v>
      </c>
      <c r="G26" s="52" t="s">
        <v>2</v>
      </c>
    </row>
    <row r="27" spans="1:7" ht="15" customHeight="1">
      <c r="A27" s="2"/>
      <c r="B27" s="32" t="s">
        <v>17</v>
      </c>
      <c r="C27" s="58">
        <v>4.66</v>
      </c>
      <c r="D27" s="16"/>
      <c r="E27" s="38">
        <f>SUM(((C31+C26)+C30))/2</f>
        <v>7.19</v>
      </c>
      <c r="F27" s="137">
        <f>SQRT((((E25*(E25-C26))*(E25-C28))*(E25-C29)))+SQRT((((E26*(E26-C27))*(E26-C30))*(E26-C29)))</f>
        <v>17.79268361138081</v>
      </c>
      <c r="G27" s="119">
        <f>SQRT((((E27*(E27-C26))*(E27-C30))*(E27-C31)))+SQRT((((E28*(E28-C27))*(E28-C31))*(E28-C28)))</f>
        <v>17.664457717974376</v>
      </c>
    </row>
    <row r="28" spans="1:7" ht="15" customHeight="1">
      <c r="A28" s="2"/>
      <c r="B28" s="30" t="s">
        <v>3</v>
      </c>
      <c r="C28" s="58">
        <v>6.45</v>
      </c>
      <c r="D28" s="16"/>
      <c r="E28" s="38">
        <f>SUM(((C28+C27)+C31))/2</f>
        <v>9.07</v>
      </c>
      <c r="F28" s="125"/>
      <c r="G28" s="120"/>
    </row>
    <row r="29" spans="1:7" ht="15" customHeight="1">
      <c r="A29" s="2"/>
      <c r="B29" s="30" t="s">
        <v>52</v>
      </c>
      <c r="C29" s="58">
        <v>5.15</v>
      </c>
      <c r="D29" s="16"/>
      <c r="E29" s="38"/>
      <c r="F29" s="125"/>
      <c r="G29" s="98"/>
    </row>
    <row r="30" spans="1:7" ht="15" customHeight="1">
      <c r="A30" s="2"/>
      <c r="B30" s="30" t="s">
        <v>27</v>
      </c>
      <c r="C30" s="58">
        <v>1.6</v>
      </c>
      <c r="D30" s="16"/>
      <c r="E30" s="39"/>
      <c r="F30" s="121" t="s">
        <v>30</v>
      </c>
      <c r="G30" s="122"/>
    </row>
    <row r="31" spans="1:7" ht="15" customHeight="1">
      <c r="A31" s="2"/>
      <c r="B31" s="30" t="s">
        <v>53</v>
      </c>
      <c r="C31" s="58">
        <v>7.03</v>
      </c>
      <c r="E31" s="39"/>
      <c r="F31" s="123">
        <f>SUM((F27+G27))/2</f>
        <v>17.72857066467759</v>
      </c>
      <c r="G31" s="122"/>
    </row>
    <row r="32" spans="1:7" ht="12.75">
      <c r="A32" s="2"/>
      <c r="B32" s="7"/>
      <c r="C32" s="16"/>
      <c r="F32" s="39"/>
      <c r="G32" s="5"/>
    </row>
    <row r="33" spans="1:7" ht="15">
      <c r="A33" s="2"/>
      <c r="B33" s="3" t="s">
        <v>9</v>
      </c>
      <c r="C33" s="17"/>
      <c r="E33" s="8">
        <f>SUM(((C34+C36)+C37))/2</f>
        <v>4.66</v>
      </c>
      <c r="F33" s="39"/>
      <c r="G33" s="45"/>
    </row>
    <row r="34" spans="1:7" ht="15" customHeight="1">
      <c r="A34" s="2"/>
      <c r="B34" s="31" t="s">
        <v>32</v>
      </c>
      <c r="C34" s="138">
        <v>2.75</v>
      </c>
      <c r="D34" s="16"/>
      <c r="E34" s="37">
        <f>SUM(((C35+C38)+C37))/2</f>
        <v>3.205</v>
      </c>
      <c r="F34" s="64" t="s">
        <v>19</v>
      </c>
      <c r="G34" s="65" t="s">
        <v>18</v>
      </c>
    </row>
    <row r="35" spans="1:7" ht="15" customHeight="1">
      <c r="A35" s="2"/>
      <c r="B35" s="30" t="s">
        <v>17</v>
      </c>
      <c r="C35" s="138">
        <v>2.14</v>
      </c>
      <c r="D35" s="16"/>
      <c r="E35" s="38">
        <f>SUM(((C34+C39)+C38))/2</f>
        <v>3.935</v>
      </c>
      <c r="F35" s="124">
        <f>SQRT((((E33*(E33-C34))*(E33-C36))*(E33-C37)))+SQRT((((E34*(E34-C35))*(E34-C38))*(E34-C37)))</f>
        <v>5.320226365792267</v>
      </c>
      <c r="G35" s="126">
        <f>SQRT((((E35*(E35-C34))*(E35-C38))*(E35-C39)))+SQRT((((E36*(E36-C35))*(E36-C39))*(E36-C36)))</f>
        <v>5.285873139927483</v>
      </c>
    </row>
    <row r="36" spans="1:7" ht="15" customHeight="1">
      <c r="A36" s="2"/>
      <c r="B36" s="30" t="s">
        <v>3</v>
      </c>
      <c r="C36" s="138">
        <v>3.67</v>
      </c>
      <c r="D36" s="16"/>
      <c r="E36" s="8">
        <f>SUM(((C35+C39)+C36))/2</f>
        <v>4.78</v>
      </c>
      <c r="F36" s="125"/>
      <c r="G36" s="120"/>
    </row>
    <row r="37" spans="1:7" ht="15" customHeight="1">
      <c r="A37" s="2"/>
      <c r="B37" s="30" t="s">
        <v>52</v>
      </c>
      <c r="C37" s="138">
        <v>2.9</v>
      </c>
      <c r="D37" s="16"/>
      <c r="E37" s="38"/>
      <c r="F37" s="125"/>
      <c r="G37" s="98"/>
    </row>
    <row r="38" spans="1:7" ht="15" customHeight="1">
      <c r="A38" s="2"/>
      <c r="B38" s="30" t="s">
        <v>27</v>
      </c>
      <c r="C38" s="138">
        <v>1.37</v>
      </c>
      <c r="D38" s="16"/>
      <c r="E38" s="9">
        <f>SUM(((C39+C35)+C36))/2</f>
        <v>4.78</v>
      </c>
      <c r="F38" s="127" t="s">
        <v>40</v>
      </c>
      <c r="G38" s="105"/>
    </row>
    <row r="39" spans="1:7" ht="15" customHeight="1">
      <c r="A39" s="2"/>
      <c r="B39" s="30" t="s">
        <v>53</v>
      </c>
      <c r="C39" s="138">
        <v>3.75</v>
      </c>
      <c r="D39" s="16"/>
      <c r="E39" s="39"/>
      <c r="F39" s="128">
        <f>SUM((F35+G35))/2</f>
        <v>5.3030497528598755</v>
      </c>
      <c r="G39" s="122"/>
    </row>
    <row r="40" spans="1:7" ht="12.75">
      <c r="A40" s="2"/>
      <c r="B40" s="10"/>
      <c r="C40" s="1"/>
      <c r="D40" s="1"/>
      <c r="F40" s="39"/>
      <c r="G40" s="5"/>
    </row>
    <row r="41" spans="1:7" ht="15">
      <c r="A41" s="2"/>
      <c r="B41" s="3" t="s">
        <v>7</v>
      </c>
      <c r="C41" s="68" t="s">
        <v>36</v>
      </c>
      <c r="D41" s="68" t="s">
        <v>31</v>
      </c>
      <c r="E41" s="46">
        <f>SUM(((C42+C43)+C44))/2</f>
        <v>4.805</v>
      </c>
      <c r="F41" s="66" t="s">
        <v>24</v>
      </c>
      <c r="G41" s="67" t="s">
        <v>15</v>
      </c>
    </row>
    <row r="42" spans="1:7" ht="15" customHeight="1">
      <c r="A42" s="2"/>
      <c r="B42" s="31" t="s">
        <v>6</v>
      </c>
      <c r="C42" s="59">
        <v>4.23</v>
      </c>
      <c r="D42" s="59">
        <v>4.5</v>
      </c>
      <c r="E42" s="37">
        <f>SUM(((D42+D43)+D44))/2</f>
        <v>5.4</v>
      </c>
      <c r="F42" s="131">
        <f>SQRT((((E41*(E41-C42))*(E41-C43))*(E41-C44)))</f>
        <v>3.4867675480844698</v>
      </c>
      <c r="G42" s="134">
        <f>SQRT((((E42*(E42-D42))*(E42-D43))*(E42-D44)))</f>
        <v>4.9491817505523095</v>
      </c>
    </row>
    <row r="43" spans="1:7" ht="15" customHeight="1">
      <c r="A43" s="2"/>
      <c r="B43" s="30" t="s">
        <v>26</v>
      </c>
      <c r="C43" s="58">
        <v>2.42</v>
      </c>
      <c r="D43" s="58">
        <v>3</v>
      </c>
      <c r="E43" s="16"/>
      <c r="F43" s="132"/>
      <c r="G43" s="135"/>
    </row>
    <row r="44" spans="1:7" ht="15" customHeight="1">
      <c r="A44" s="2"/>
      <c r="B44" s="30" t="s">
        <v>4</v>
      </c>
      <c r="C44" s="58">
        <v>2.96</v>
      </c>
      <c r="D44" s="58">
        <v>3.3</v>
      </c>
      <c r="E44" s="16"/>
      <c r="F44" s="133"/>
      <c r="G44" s="136"/>
    </row>
    <row r="45" spans="1:7" ht="12.75">
      <c r="A45" s="2"/>
      <c r="B45" s="48"/>
      <c r="C45" s="16"/>
      <c r="D45" s="16"/>
      <c r="F45" s="39"/>
      <c r="G45" s="5"/>
    </row>
    <row r="46" spans="1:7" ht="18">
      <c r="A46" s="2"/>
      <c r="B46" s="22" t="s">
        <v>39</v>
      </c>
      <c r="C46" s="39"/>
      <c r="E46" s="39"/>
      <c r="F46" s="69" t="str">
        <f>IF((F27&lt;1),"CATEGORIA",IF((F27&lt;=15.5),"MARRONE (A)",IF((F27&lt;=18),"VERDE (B)",IF((F27&lt;=21),"GIALLA (C)",IF((F27&lt;=25),"BLU (D)",IF((F27&gt;25),"ARANCIO (E)"))))))</f>
        <v>VERDE (B)</v>
      </c>
      <c r="G46" s="47"/>
    </row>
    <row r="47" spans="1:7" ht="12.75" customHeight="1">
      <c r="A47" s="2"/>
      <c r="B47" s="48"/>
      <c r="F47" s="39"/>
      <c r="G47" s="5"/>
    </row>
    <row r="48" spans="1:7" ht="12.75" customHeight="1">
      <c r="A48" s="2"/>
      <c r="B48" s="10"/>
      <c r="E48" s="39"/>
      <c r="F48" s="39"/>
      <c r="G48" s="5"/>
    </row>
    <row r="49" spans="1:7" ht="15">
      <c r="A49" s="2"/>
      <c r="B49" s="3" t="s">
        <v>47</v>
      </c>
      <c r="C49" s="17"/>
      <c r="D49" s="11"/>
      <c r="E49" s="116" t="s">
        <v>38</v>
      </c>
      <c r="F49" s="117"/>
      <c r="G49" s="118"/>
    </row>
    <row r="50" spans="1:7" ht="15" customHeight="1">
      <c r="A50" s="2"/>
      <c r="B50" s="31" t="s">
        <v>5</v>
      </c>
      <c r="C50" s="70">
        <v>3</v>
      </c>
      <c r="D50" s="11"/>
      <c r="E50" s="79"/>
      <c r="F50" s="80"/>
      <c r="G50" s="81"/>
    </row>
    <row r="51" spans="1:7" ht="15" customHeight="1">
      <c r="A51" s="2"/>
      <c r="B51" s="30" t="s">
        <v>33</v>
      </c>
      <c r="C51" s="70">
        <v>3.1</v>
      </c>
      <c r="D51" s="11"/>
      <c r="E51" s="82"/>
      <c r="F51" s="83"/>
      <c r="G51" s="84"/>
    </row>
    <row r="52" spans="1:7" ht="15" customHeight="1">
      <c r="A52" s="2"/>
      <c r="B52" s="30" t="s">
        <v>16</v>
      </c>
      <c r="C52" s="70">
        <v>3.25</v>
      </c>
      <c r="D52" s="12"/>
      <c r="E52" s="79"/>
      <c r="F52" s="80"/>
      <c r="G52" s="81"/>
    </row>
    <row r="53" spans="1:7" s="15" customFormat="1" ht="15" customHeight="1">
      <c r="A53" s="16"/>
      <c r="B53" s="33"/>
      <c r="C53" s="34"/>
      <c r="D53" s="12"/>
      <c r="E53" s="139" t="s">
        <v>60</v>
      </c>
      <c r="F53" s="140"/>
      <c r="G53" s="141"/>
    </row>
    <row r="54" spans="2:7" ht="15">
      <c r="B54" s="3" t="s">
        <v>48</v>
      </c>
      <c r="C54" s="17"/>
      <c r="D54" s="13"/>
      <c r="E54" s="85"/>
      <c r="F54" s="86"/>
      <c r="G54" s="87"/>
    </row>
    <row r="55" spans="2:7" ht="15" customHeight="1">
      <c r="B55" s="31" t="s">
        <v>5</v>
      </c>
      <c r="C55" s="71">
        <v>0.0433</v>
      </c>
      <c r="D55" s="13"/>
      <c r="E55" s="85"/>
      <c r="F55" s="86"/>
      <c r="G55" s="87"/>
    </row>
    <row r="56" spans="2:7" ht="15" customHeight="1">
      <c r="B56" s="30" t="s">
        <v>33</v>
      </c>
      <c r="C56" s="71">
        <v>0.0441</v>
      </c>
      <c r="D56" s="13"/>
      <c r="E56" s="73"/>
      <c r="F56" s="74"/>
      <c r="G56" s="75"/>
    </row>
    <row r="57" spans="2:7" ht="15" customHeight="1">
      <c r="B57" s="35" t="s">
        <v>16</v>
      </c>
      <c r="C57" s="72">
        <v>0.0268</v>
      </c>
      <c r="D57" s="14"/>
      <c r="E57" s="76"/>
      <c r="F57" s="77"/>
      <c r="G57" s="78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2012-04-21T22:25:39Z</cp:lastPrinted>
  <dcterms:created xsi:type="dcterms:W3CDTF">2012-02-29T09:32:38Z</dcterms:created>
  <dcterms:modified xsi:type="dcterms:W3CDTF">2012-05-06T22:03:16Z</dcterms:modified>
  <cp:category/>
  <cp:version/>
  <cp:contentType/>
  <cp:contentStatus/>
</cp:coreProperties>
</file>