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<sst xmlns="http://schemas.openxmlformats.org/spreadsheetml/2006/main" count="72" uniqueCount="62">
  <si>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</si>
  <si>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</si>
  <si>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</si>
  <si>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</si>
  <si>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</si>
  <si>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</si>
  <si>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</si>
  <si>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</si>
  <si>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</si>
  <si>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</si>
  <si>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</si>
  <si>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</si>
  <si>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</si>
  <si>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</si>
  <si>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</si>
  <si>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</si>
  <si>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</si>
  <si>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</si>
  <si>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</si>
  <si>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</si>
  <si>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</si>
  <si>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</si>
  <si>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</si>
  <si>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</si>
  <si>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</si>
  <si>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</si>
  <si>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</si>
  <si>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</si>
  <si>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</si>
  <si>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</si>
  <si>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</si>
  <si>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</si>
  <si>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</si>
  <si>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</si>
  <si>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</si>
  <si>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</si>
  <si>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</si>
  <si>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</si>
  <si>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</si>
  <si>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</si>
  <si>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</si>
  <si>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</si>
  <si>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</si>
  <si>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</si>
  <si>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</si>
  <si>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</si>
  <si>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</si>
  <si>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</si>
  <si>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</si>
  <si>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</si>
  <si>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</si>
  <si>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</si>
  <si>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</si>
  <si>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</si>
  <si>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</si>
  <si>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2016</t>
    </r>
  </si>
  <si>
    <t>1977</t>
  </si>
  <si>
    <t>Isabella</t>
  </si>
  <si>
    <t>Schiavon</t>
  </si>
  <si>
    <t>Matteo Morgantin</t>
  </si>
  <si>
    <t>Legno</t>
  </si>
  <si>
    <t>ARANCIO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</si>
</sst>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_-* #,##0.0000_-;\-* #,##0.0000_-;_-* &quot;-&quot;??_-;_-@_-"/>
  </numFmts>
  <fonts count="52">
    <font>
      <sz val="10"/>
      <name val="Arial"/>
      <family val="2"/>
    </font>
    <font>
      <sz val="11"/>
      <color indexed="9"/>
      <name val="Calibri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 wrapText="1"/>
    </xf>
    <xf numFmtId="0" fontId="3" fillId="0" borderId="13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11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0" fontId="14" fillId="0" borderId="18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43" fontId="7" fillId="0" borderId="18" xfId="43" applyFont="1" applyFill="1" applyBorder="1" applyAlignment="1">
      <alignment/>
    </xf>
    <xf numFmtId="43" fontId="7" fillId="12" borderId="18" xfId="43" applyFont="1" applyFill="1" applyBorder="1" applyAlignment="1">
      <alignment/>
    </xf>
    <xf numFmtId="43" fontId="7" fillId="12" borderId="18" xfId="43" applyFont="1" applyFill="1" applyBorder="1" applyAlignment="1">
      <alignment horizontal="right" vertical="center"/>
    </xf>
    <xf numFmtId="43" fontId="7" fillId="33" borderId="18" xfId="43" applyFont="1" applyFill="1" applyBorder="1" applyAlignment="1">
      <alignment/>
    </xf>
    <xf numFmtId="43" fontId="7" fillId="33" borderId="16" xfId="43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73" fontId="7" fillId="35" borderId="18" xfId="43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 horizontal="center"/>
    </xf>
    <xf numFmtId="2" fontId="3" fillId="12" borderId="18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3" fillId="35" borderId="23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/>
    </xf>
    <xf numFmtId="43" fontId="7" fillId="34" borderId="18" xfId="43" applyFont="1" applyFill="1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24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17" fillId="0" borderId="24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0" fontId="4" fillId="0" borderId="24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15" fillId="13" borderId="27" xfId="0" applyFont="1" applyFill="1" applyBorder="1" applyAlignment="1">
      <alignment horizontal="center" vertical="center"/>
    </xf>
    <xf numFmtId="0" fontId="15" fillId="13" borderId="28" xfId="0" applyFont="1" applyFill="1" applyBorder="1" applyAlignment="1">
      <alignment horizontal="center" vertical="center"/>
    </xf>
    <xf numFmtId="0" fontId="15" fillId="13" borderId="29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left"/>
    </xf>
    <xf numFmtId="172" fontId="0" fillId="0" borderId="16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/>
    </xf>
    <xf numFmtId="0" fontId="16" fillId="0" borderId="18" xfId="0" applyNumberFormat="1" applyFont="1" applyFill="1" applyBorder="1" applyAlignment="1">
      <alignment wrapText="1"/>
    </xf>
    <xf numFmtId="0" fontId="16" fillId="0" borderId="21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7" fillId="12" borderId="18" xfId="0" applyNumberFormat="1" applyFont="1" applyFill="1" applyBorder="1" applyAlignment="1">
      <alignment horizontal="center" vertical="center"/>
    </xf>
    <xf numFmtId="2" fontId="0" fillId="12" borderId="18" xfId="0" applyNumberFormat="1" applyFill="1" applyBorder="1" applyAlignment="1">
      <alignment vertical="center"/>
    </xf>
    <xf numFmtId="2" fontId="7" fillId="12" borderId="21" xfId="0" applyNumberFormat="1" applyFont="1" applyFill="1" applyBorder="1" applyAlignment="1">
      <alignment horizontal="center" vertical="center"/>
    </xf>
    <xf numFmtId="0" fontId="0" fillId="12" borderId="21" xfId="0" applyFill="1" applyBorder="1" applyAlignment="1">
      <alignment vertical="center"/>
    </xf>
    <xf numFmtId="0" fontId="0" fillId="12" borderId="21" xfId="0" applyNumberFormat="1" applyFont="1" applyFill="1" applyBorder="1" applyAlignment="1">
      <alignment wrapText="1"/>
    </xf>
    <xf numFmtId="2" fontId="9" fillId="34" borderId="21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vertical="center" wrapText="1"/>
    </xf>
    <xf numFmtId="2" fontId="9" fillId="12" borderId="21" xfId="0" applyNumberFormat="1" applyFont="1" applyFill="1" applyBorder="1" applyAlignment="1">
      <alignment horizontal="center" vertical="center" wrapText="1"/>
    </xf>
    <xf numFmtId="0" fontId="0" fillId="12" borderId="30" xfId="0" applyNumberFormat="1" applyFont="1" applyFill="1" applyBorder="1" applyAlignment="1">
      <alignment wrapText="1"/>
    </xf>
    <xf numFmtId="0" fontId="8" fillId="0" borderId="1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2" fontId="9" fillId="35" borderId="21" xfId="0" applyNumberFormat="1" applyFont="1" applyFill="1" applyBorder="1" applyAlignment="1">
      <alignment horizontal="center" vertical="center" wrapText="1"/>
    </xf>
    <xf numFmtId="0" fontId="0" fillId="35" borderId="30" xfId="0" applyNumberFormat="1" applyFont="1" applyFill="1" applyBorder="1" applyAlignment="1">
      <alignment wrapText="1"/>
    </xf>
    <xf numFmtId="2" fontId="9" fillId="33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2" fontId="9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3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2" fontId="7" fillId="33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1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8</xdr:row>
      <xdr:rowOff>95250</xdr:rowOff>
    </xdr:from>
    <xdr:to>
      <xdr:col>6</xdr:col>
      <xdr:colOff>1514475</xdr:colOff>
      <xdr:row>12</xdr:row>
      <xdr:rowOff>123825</xdr:rowOff>
    </xdr:to>
    <xdr:pic>
      <xdr:nvPicPr>
        <xdr:cNvPr id="1" name="Immagine 2" descr="logo avt y+k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362200"/>
          <a:ext cx="1409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1">
      <selection activeCell="J11" sqref="J11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3" width="10.57421875" style="0" customWidth="1"/>
    <col min="4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75" customHeight="1">
      <c r="B1" s="85" t="s">
        <v>49</v>
      </c>
      <c r="C1" s="86"/>
      <c r="D1" s="86"/>
      <c r="E1" s="86"/>
      <c r="F1" s="86"/>
      <c r="G1" s="87"/>
    </row>
    <row r="2" spans="1:7" ht="18" customHeight="1">
      <c r="A2" s="2"/>
      <c r="B2" s="18" t="s">
        <v>13</v>
      </c>
      <c r="C2" s="88"/>
      <c r="D2" s="89"/>
      <c r="E2" s="89"/>
      <c r="F2" s="19" t="s">
        <v>50</v>
      </c>
      <c r="G2" s="48">
        <v>369</v>
      </c>
    </row>
    <row r="3" spans="1:7" ht="18" customHeight="1">
      <c r="A3" s="2"/>
      <c r="B3" s="20" t="s">
        <v>22</v>
      </c>
      <c r="C3" s="90"/>
      <c r="D3" s="91"/>
      <c r="E3" s="91"/>
      <c r="F3" s="21" t="s">
        <v>51</v>
      </c>
      <c r="G3" s="65" t="s">
        <v>56</v>
      </c>
    </row>
    <row r="4" spans="1:7" ht="18" customHeight="1">
      <c r="A4" s="2"/>
      <c r="B4" s="20" t="s">
        <v>14</v>
      </c>
      <c r="C4" s="92" t="s">
        <v>57</v>
      </c>
      <c r="D4" s="93"/>
      <c r="E4" s="93"/>
      <c r="F4" s="93"/>
      <c r="G4" s="94"/>
    </row>
    <row r="5" spans="1:7" ht="18" customHeight="1">
      <c r="A5" s="2"/>
      <c r="B5" s="20" t="s">
        <v>28</v>
      </c>
      <c r="C5" s="90" t="s">
        <v>58</v>
      </c>
      <c r="D5" s="91"/>
      <c r="E5" s="91"/>
      <c r="F5" s="91"/>
      <c r="G5" s="95"/>
    </row>
    <row r="6" spans="1:7" ht="18" customHeight="1">
      <c r="A6" s="2"/>
      <c r="B6" s="20" t="s">
        <v>29</v>
      </c>
      <c r="C6" s="107" t="s">
        <v>59</v>
      </c>
      <c r="D6" s="93"/>
      <c r="E6" s="93"/>
      <c r="F6" s="93"/>
      <c r="G6" s="94"/>
    </row>
    <row r="7" spans="1:7" ht="30.75" customHeight="1">
      <c r="A7" s="2"/>
      <c r="B7" s="57" t="s">
        <v>54</v>
      </c>
      <c r="C7" s="112" t="s">
        <v>60</v>
      </c>
      <c r="D7" s="113"/>
      <c r="E7" s="113"/>
      <c r="F7" s="113"/>
      <c r="G7" s="114"/>
    </row>
    <row r="8" spans="1:7" ht="18" customHeight="1">
      <c r="A8" s="2"/>
      <c r="B8" s="55"/>
      <c r="C8" s="12"/>
      <c r="D8" s="11"/>
      <c r="E8" s="11"/>
      <c r="F8" s="11"/>
      <c r="G8" s="2"/>
    </row>
    <row r="9" spans="1:7" ht="15">
      <c r="A9" s="2"/>
      <c r="B9" s="16"/>
      <c r="C9" s="17"/>
      <c r="D9" s="17"/>
      <c r="E9" s="17"/>
      <c r="F9" s="17"/>
      <c r="G9" s="5"/>
    </row>
    <row r="10" spans="1:7" ht="18">
      <c r="A10" s="2"/>
      <c r="B10" s="3" t="s">
        <v>1</v>
      </c>
      <c r="C10" s="15"/>
      <c r="F10" s="4" t="s">
        <v>8</v>
      </c>
      <c r="G10" s="5"/>
    </row>
    <row r="11" spans="1:7" ht="25.5">
      <c r="A11" s="2"/>
      <c r="B11" s="23" t="s">
        <v>10</v>
      </c>
      <c r="C11" s="49">
        <v>3500</v>
      </c>
      <c r="D11" s="11"/>
      <c r="F11" s="6" t="s">
        <v>55</v>
      </c>
      <c r="G11" s="5"/>
    </row>
    <row r="12" spans="1:7" ht="15">
      <c r="A12" s="2"/>
      <c r="B12" s="22"/>
      <c r="C12" s="11"/>
      <c r="G12" s="5"/>
    </row>
    <row r="13" spans="1:7" ht="15">
      <c r="A13" s="2"/>
      <c r="B13" s="3" t="s">
        <v>34</v>
      </c>
      <c r="C13" s="15"/>
      <c r="F13" s="11"/>
      <c r="G13" s="40"/>
    </row>
    <row r="14" spans="1:7" ht="15" customHeight="1">
      <c r="A14" s="2"/>
      <c r="B14" s="24" t="s">
        <v>43</v>
      </c>
      <c r="C14" s="50">
        <v>9.45</v>
      </c>
      <c r="D14" s="11"/>
      <c r="E14" s="11"/>
      <c r="F14" s="108" t="s">
        <v>35</v>
      </c>
      <c r="G14" s="110" t="s">
        <v>12</v>
      </c>
    </row>
    <row r="15" spans="1:7" ht="15" customHeight="1">
      <c r="A15" s="2"/>
      <c r="B15" s="25" t="s">
        <v>23</v>
      </c>
      <c r="C15" s="50">
        <v>2.75</v>
      </c>
      <c r="D15" s="11"/>
      <c r="F15" s="109"/>
      <c r="G15" s="111"/>
    </row>
    <row r="16" spans="1:7" ht="38.25">
      <c r="A16" s="2"/>
      <c r="B16" s="26" t="s">
        <v>42</v>
      </c>
      <c r="C16" s="52">
        <v>8.3</v>
      </c>
      <c r="D16" s="11"/>
      <c r="F16" s="109"/>
      <c r="G16" s="111"/>
    </row>
    <row r="17" spans="1:7" ht="25.5">
      <c r="A17" s="2"/>
      <c r="B17" s="27" t="s">
        <v>20</v>
      </c>
      <c r="C17" s="50">
        <v>8.4</v>
      </c>
      <c r="D17" s="11"/>
      <c r="E17" s="11"/>
      <c r="F17" s="96">
        <f>SUM((C16*C18))*C20</f>
        <v>57.99625000000001</v>
      </c>
      <c r="G17" s="98">
        <f>SUM((F31/3))</f>
        <v>0</v>
      </c>
    </row>
    <row r="18" spans="1:7" ht="15" customHeight="1">
      <c r="A18" s="2"/>
      <c r="B18" s="25" t="s">
        <v>25</v>
      </c>
      <c r="C18" s="51">
        <v>2.15</v>
      </c>
      <c r="D18" s="11"/>
      <c r="F18" s="97"/>
      <c r="G18" s="99"/>
    </row>
    <row r="19" spans="1:7" ht="15" customHeight="1">
      <c r="A19" s="2"/>
      <c r="B19" s="28" t="s">
        <v>11</v>
      </c>
      <c r="C19" s="50"/>
      <c r="D19" s="11"/>
      <c r="F19" s="97"/>
      <c r="G19" s="100"/>
    </row>
    <row r="20" spans="1:7" ht="15" customHeight="1">
      <c r="A20" s="2"/>
      <c r="B20" s="25" t="s">
        <v>41</v>
      </c>
      <c r="C20" s="51">
        <v>3.25</v>
      </c>
      <c r="D20" s="11"/>
      <c r="E20" s="11"/>
      <c r="F20" s="103" t="s">
        <v>45</v>
      </c>
      <c r="G20" s="104"/>
    </row>
    <row r="21" spans="1:7" ht="15" customHeight="1">
      <c r="A21" s="2"/>
      <c r="B21" s="28" t="s">
        <v>37</v>
      </c>
      <c r="C21" s="50"/>
      <c r="D21" s="11"/>
      <c r="E21" s="11"/>
      <c r="F21" s="105">
        <f>SUM(((F17*3)/100))+F17</f>
        <v>59.73613750000001</v>
      </c>
      <c r="G21" s="106"/>
    </row>
    <row r="22" spans="1:7" ht="15" customHeight="1">
      <c r="A22" s="2"/>
      <c r="B22" s="25" t="s">
        <v>46</v>
      </c>
      <c r="C22" s="56">
        <v>0.0288</v>
      </c>
      <c r="F22" s="103" t="s">
        <v>44</v>
      </c>
      <c r="G22" s="104"/>
    </row>
    <row r="23" spans="1:7" ht="15" customHeight="1">
      <c r="A23" s="2"/>
      <c r="B23" s="38"/>
      <c r="F23" s="115">
        <f>C11*C22</f>
        <v>100.8</v>
      </c>
      <c r="G23" s="116"/>
    </row>
    <row r="24" spans="1:7" ht="12.75" customHeight="1">
      <c r="A24" s="2"/>
      <c r="B24" s="7"/>
      <c r="F24" s="39"/>
      <c r="G24" s="2"/>
    </row>
    <row r="25" spans="1:7" ht="15">
      <c r="A25" s="2"/>
      <c r="B25" s="3" t="s">
        <v>21</v>
      </c>
      <c r="C25" s="15"/>
      <c r="E25" s="8">
        <f>SUM(((C26+C28)+C29))/2</f>
        <v>0</v>
      </c>
      <c r="F25" s="11"/>
      <c r="G25" s="41"/>
    </row>
    <row r="26" spans="1:7" ht="15" customHeight="1">
      <c r="A26" s="2"/>
      <c r="B26" s="29" t="s">
        <v>32</v>
      </c>
      <c r="C26" s="53"/>
      <c r="D26" s="11"/>
      <c r="E26" s="36">
        <f>SUM(((C27+C30)+C29))/2</f>
        <v>0</v>
      </c>
      <c r="F26" s="46" t="s">
        <v>0</v>
      </c>
      <c r="G26" s="47" t="s">
        <v>2</v>
      </c>
    </row>
    <row r="27" spans="1:7" ht="15" customHeight="1">
      <c r="A27" s="2"/>
      <c r="B27" s="31" t="s">
        <v>17</v>
      </c>
      <c r="C27" s="53"/>
      <c r="D27" s="11"/>
      <c r="E27" s="37">
        <f>SUM(((C31+C26)+C30))/2</f>
        <v>0</v>
      </c>
      <c r="F27" s="123">
        <f>SQRT((((E25*(E25-C26))*(E25-C28))*(E25-C29)))+SQRT((((E26*(E26-C27))*(E26-C30))*(E26-C29)))</f>
        <v>0</v>
      </c>
      <c r="G27" s="128">
        <f>SQRT((((E27*(E27-C26))*(E27-C30))*(E27-C31)))+SQRT((((E28*(E28-C27))*(E28-C31))*(E28-C28)))</f>
        <v>0</v>
      </c>
    </row>
    <row r="28" spans="1:7" ht="15" customHeight="1">
      <c r="A28" s="2"/>
      <c r="B28" s="28" t="s">
        <v>3</v>
      </c>
      <c r="C28" s="53"/>
      <c r="D28" s="11"/>
      <c r="E28" s="37">
        <f>SUM(((C28+C27)+C31))/2</f>
        <v>0</v>
      </c>
      <c r="F28" s="124"/>
      <c r="G28" s="129"/>
    </row>
    <row r="29" spans="1:7" ht="15" customHeight="1">
      <c r="A29" s="2"/>
      <c r="B29" s="28" t="s">
        <v>52</v>
      </c>
      <c r="C29" s="53"/>
      <c r="D29" s="11"/>
      <c r="E29" s="37"/>
      <c r="F29" s="124"/>
      <c r="G29" s="95"/>
    </row>
    <row r="30" spans="1:7" ht="15" customHeight="1">
      <c r="A30" s="2"/>
      <c r="B30" s="28" t="s">
        <v>27</v>
      </c>
      <c r="C30" s="53"/>
      <c r="D30" s="11"/>
      <c r="E30" s="11"/>
      <c r="F30" s="130" t="s">
        <v>30</v>
      </c>
      <c r="G30" s="102"/>
    </row>
    <row r="31" spans="1:7" ht="15" customHeight="1">
      <c r="A31" s="2"/>
      <c r="B31" s="28" t="s">
        <v>53</v>
      </c>
      <c r="C31" s="53"/>
      <c r="E31" s="11"/>
      <c r="F31" s="131">
        <f>SUM((F27+G27))/2</f>
        <v>0</v>
      </c>
      <c r="G31" s="102"/>
    </row>
    <row r="32" spans="1:7" ht="12.75">
      <c r="A32" s="2"/>
      <c r="B32" s="7"/>
      <c r="C32" s="11"/>
      <c r="F32" s="11"/>
      <c r="G32" s="5"/>
    </row>
    <row r="33" spans="1:7" ht="15">
      <c r="A33" s="2"/>
      <c r="B33" s="3" t="s">
        <v>9</v>
      </c>
      <c r="C33" s="15"/>
      <c r="E33" s="8">
        <f>SUM(((C34+C36)+C37))/2</f>
        <v>0</v>
      </c>
      <c r="F33" s="11"/>
      <c r="G33" s="42"/>
    </row>
    <row r="34" spans="1:7" ht="15" customHeight="1">
      <c r="A34" s="2"/>
      <c r="B34" s="29" t="s">
        <v>32</v>
      </c>
      <c r="C34" s="66"/>
      <c r="D34" s="11"/>
      <c r="E34" s="36">
        <f>SUM(((C35+C38)+C37))/2</f>
        <v>0</v>
      </c>
      <c r="F34" s="58" t="s">
        <v>19</v>
      </c>
      <c r="G34" s="59" t="s">
        <v>18</v>
      </c>
    </row>
    <row r="35" spans="1:7" ht="15" customHeight="1">
      <c r="A35" s="2"/>
      <c r="B35" s="28" t="s">
        <v>17</v>
      </c>
      <c r="C35" s="66"/>
      <c r="D35" s="11"/>
      <c r="E35" s="37">
        <f>SUM(((C34+C39)+C38))/2</f>
        <v>0</v>
      </c>
      <c r="F35" s="132">
        <f>SQRT((((E33*(E33-C34))*(E33-C36))*(E33-C37)))+SQRT((((E34*(E34-C35))*(E34-C38))*(E34-C37)))</f>
        <v>0</v>
      </c>
      <c r="G35" s="133">
        <f>SQRT((((E35*(E35-C34))*(E35-C38))*(E35-C39)))+SQRT((((E36*(E36-C35))*(E36-C39))*(E36-C36)))</f>
        <v>0</v>
      </c>
    </row>
    <row r="36" spans="1:7" ht="15" customHeight="1">
      <c r="A36" s="2"/>
      <c r="B36" s="28" t="s">
        <v>3</v>
      </c>
      <c r="C36" s="66"/>
      <c r="D36" s="11"/>
      <c r="E36" s="8">
        <f>SUM(((C35+C39)+C36))/2</f>
        <v>0</v>
      </c>
      <c r="F36" s="124"/>
      <c r="G36" s="129"/>
    </row>
    <row r="37" spans="1:7" ht="15" customHeight="1">
      <c r="A37" s="2"/>
      <c r="B37" s="28" t="s">
        <v>52</v>
      </c>
      <c r="C37" s="66"/>
      <c r="D37" s="11"/>
      <c r="E37" s="37"/>
      <c r="F37" s="124"/>
      <c r="G37" s="95"/>
    </row>
    <row r="38" spans="1:7" ht="15" customHeight="1">
      <c r="A38" s="2"/>
      <c r="B38" s="28" t="s">
        <v>27</v>
      </c>
      <c r="C38" s="66"/>
      <c r="D38" s="11"/>
      <c r="E38" s="9">
        <f>SUM(((C39+C35)+C36))/2</f>
        <v>0</v>
      </c>
      <c r="F38" s="134" t="s">
        <v>40</v>
      </c>
      <c r="G38" s="104"/>
    </row>
    <row r="39" spans="1:7" ht="15" customHeight="1">
      <c r="A39" s="2"/>
      <c r="B39" s="28" t="s">
        <v>53</v>
      </c>
      <c r="C39" s="66"/>
      <c r="D39" s="11"/>
      <c r="E39" s="11"/>
      <c r="F39" s="101">
        <f>SUM((F35+G35))/2</f>
        <v>0</v>
      </c>
      <c r="G39" s="102"/>
    </row>
    <row r="40" spans="1:7" ht="12.75">
      <c r="A40" s="2"/>
      <c r="B40" s="10"/>
      <c r="C40" s="1"/>
      <c r="D40" s="1"/>
      <c r="F40" s="11"/>
      <c r="G40" s="5"/>
    </row>
    <row r="41" spans="1:7" ht="15">
      <c r="A41" s="2"/>
      <c r="B41" s="3" t="s">
        <v>7</v>
      </c>
      <c r="C41" s="60" t="s">
        <v>36</v>
      </c>
      <c r="D41" s="60" t="s">
        <v>31</v>
      </c>
      <c r="E41" s="43">
        <f>SUM(((C42+C43)+C44))/2</f>
        <v>0</v>
      </c>
      <c r="F41" s="58" t="s">
        <v>24</v>
      </c>
      <c r="G41" s="59" t="s">
        <v>15</v>
      </c>
    </row>
    <row r="42" spans="1:7" ht="15" customHeight="1">
      <c r="A42" s="2"/>
      <c r="B42" s="29" t="s">
        <v>6</v>
      </c>
      <c r="C42" s="54"/>
      <c r="D42" s="30"/>
      <c r="E42" s="36">
        <f>SUM(((D42+D43)+D44))/2</f>
        <v>0</v>
      </c>
      <c r="F42" s="117">
        <f>SQRT((((E41*(E41-C42))*(E41-C43))*(E41-C44)))</f>
        <v>0</v>
      </c>
      <c r="G42" s="120">
        <f>SQRT((((E42*(E42-D42))*(E42-D43))*(E42-D44)))</f>
        <v>0</v>
      </c>
    </row>
    <row r="43" spans="1:7" ht="15" customHeight="1">
      <c r="A43" s="2"/>
      <c r="B43" s="28" t="s">
        <v>26</v>
      </c>
      <c r="C43" s="53"/>
      <c r="D43" s="32"/>
      <c r="E43" s="11"/>
      <c r="F43" s="118"/>
      <c r="G43" s="121"/>
    </row>
    <row r="44" spans="1:7" ht="15" customHeight="1">
      <c r="A44" s="2"/>
      <c r="B44" s="28" t="s">
        <v>4</v>
      </c>
      <c r="C44" s="53"/>
      <c r="D44" s="32"/>
      <c r="E44" s="11"/>
      <c r="F44" s="119"/>
      <c r="G44" s="122"/>
    </row>
    <row r="45" spans="1:7" ht="12.75">
      <c r="A45" s="2"/>
      <c r="B45" s="45"/>
      <c r="C45" s="11"/>
      <c r="D45" s="11"/>
      <c r="F45" s="11"/>
      <c r="G45" s="5"/>
    </row>
    <row r="46" spans="1:7" ht="18">
      <c r="A46" s="2"/>
      <c r="B46" s="20" t="s">
        <v>39</v>
      </c>
      <c r="C46" s="11"/>
      <c r="E46" s="11"/>
      <c r="F46" s="61" t="s">
        <v>61</v>
      </c>
      <c r="G46" s="44"/>
    </row>
    <row r="47" spans="1:7" ht="12.75" customHeight="1">
      <c r="A47" s="2"/>
      <c r="B47" s="45"/>
      <c r="F47" s="11"/>
      <c r="G47" s="5"/>
    </row>
    <row r="48" spans="1:7" ht="12.75" customHeight="1">
      <c r="A48" s="2"/>
      <c r="B48" s="10"/>
      <c r="E48" s="11"/>
      <c r="F48" s="11"/>
      <c r="G48" s="5"/>
    </row>
    <row r="49" spans="1:7" ht="15">
      <c r="A49" s="2"/>
      <c r="B49" s="3" t="s">
        <v>47</v>
      </c>
      <c r="C49" s="15"/>
      <c r="D49" s="11"/>
      <c r="E49" s="125" t="s">
        <v>38</v>
      </c>
      <c r="F49" s="126"/>
      <c r="G49" s="127"/>
    </row>
    <row r="50" spans="1:7" ht="15" customHeight="1">
      <c r="A50" s="2"/>
      <c r="B50" s="29" t="s">
        <v>5</v>
      </c>
      <c r="C50" s="62">
        <v>3</v>
      </c>
      <c r="D50" s="11"/>
      <c r="E50" s="73"/>
      <c r="F50" s="74"/>
      <c r="G50" s="75"/>
    </row>
    <row r="51" spans="1:7" ht="15" customHeight="1">
      <c r="A51" s="2"/>
      <c r="B51" s="28" t="s">
        <v>33</v>
      </c>
      <c r="C51" s="62">
        <v>3.1</v>
      </c>
      <c r="D51" s="11"/>
      <c r="E51" s="76" t="s">
        <v>59</v>
      </c>
      <c r="F51" s="77"/>
      <c r="G51" s="78"/>
    </row>
    <row r="52" spans="1:7" ht="15" customHeight="1">
      <c r="A52" s="2"/>
      <c r="B52" s="28" t="s">
        <v>16</v>
      </c>
      <c r="C52" s="62">
        <v>3.25</v>
      </c>
      <c r="D52" s="12"/>
      <c r="E52" s="79"/>
      <c r="F52" s="80"/>
      <c r="G52" s="81"/>
    </row>
    <row r="53" spans="1:7" ht="15" customHeight="1">
      <c r="A53" s="11"/>
      <c r="B53" s="33"/>
      <c r="C53" s="34"/>
      <c r="D53" s="12"/>
      <c r="E53" s="76"/>
      <c r="F53" s="77"/>
      <c r="G53" s="78"/>
    </row>
    <row r="54" spans="2:7" ht="15">
      <c r="B54" s="3" t="s">
        <v>48</v>
      </c>
      <c r="C54" s="15"/>
      <c r="D54" s="13"/>
      <c r="E54" s="82"/>
      <c r="F54" s="83"/>
      <c r="G54" s="84"/>
    </row>
    <row r="55" spans="2:7" ht="15" customHeight="1">
      <c r="B55" s="29" t="s">
        <v>5</v>
      </c>
      <c r="C55" s="63">
        <v>0.0433</v>
      </c>
      <c r="D55" s="13"/>
      <c r="E55" s="82"/>
      <c r="F55" s="83"/>
      <c r="G55" s="84"/>
    </row>
    <row r="56" spans="2:7" ht="15" customHeight="1">
      <c r="B56" s="28" t="s">
        <v>33</v>
      </c>
      <c r="C56" s="63">
        <v>0.0441</v>
      </c>
      <c r="D56" s="13"/>
      <c r="E56" s="67"/>
      <c r="F56" s="68"/>
      <c r="G56" s="69"/>
    </row>
    <row r="57" spans="2:7" ht="15" customHeight="1">
      <c r="B57" s="35" t="s">
        <v>16</v>
      </c>
      <c r="C57" s="64">
        <v>0.0268</v>
      </c>
      <c r="D57" s="14"/>
      <c r="E57" s="70"/>
      <c r="F57" s="71"/>
      <c r="G57" s="72"/>
    </row>
  </sheetData>
  <sheetProtection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0:G20"/>
    <mergeCell ref="F21:G21"/>
    <mergeCell ref="C6:G6"/>
    <mergeCell ref="F14:F16"/>
    <mergeCell ref="G14:G16"/>
    <mergeCell ref="C7:G7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E56:G56"/>
    <mergeCell ref="E57:G57"/>
    <mergeCell ref="E50:G50"/>
    <mergeCell ref="E51:G51"/>
    <mergeCell ref="E52:G52"/>
    <mergeCell ref="E53:G53"/>
    <mergeCell ref="E54:G54"/>
    <mergeCell ref="E55:G5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morgantin</cp:lastModifiedBy>
  <cp:lastPrinted>2012-04-21T22:25:39Z</cp:lastPrinted>
  <dcterms:created xsi:type="dcterms:W3CDTF">2012-02-29T09:32:38Z</dcterms:created>
  <dcterms:modified xsi:type="dcterms:W3CDTF">2018-01-18T10:45:58Z</dcterms:modified>
  <cp:category/>
  <cp:version/>
  <cp:contentType/>
  <cp:contentStatus/>
</cp:coreProperties>
</file>