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 Stazzatura " sheetId="1" r:id="rId1"/>
  </sheets>
  <definedNames>
    <definedName name="_xlnm.Print_Area" localSheetId="0">'Foglio Stazzatura '!$A$1:$F$43</definedName>
  </definedNames>
  <calcPr fullCalcOnLoad="1"/>
</workbook>
</file>

<file path=xl/comments1.xml><?xml version="1.0" encoding="utf-8"?>
<comments xmlns="http://schemas.openxmlformats.org/spreadsheetml/2006/main">
  <authors>
    <author>YGRREVI</author>
  </authors>
  <commentList>
    <comment ref="B12" authorId="0">
      <text>
        <r>
          <rPr>
            <b/>
            <sz val="8"/>
            <rFont val="Tahoma"/>
            <family val="0"/>
          </rPr>
          <t xml:space="preserve">rilevato approssimativamente 
x deduzione
</t>
        </r>
      </text>
    </comment>
  </commentList>
</comments>
</file>

<file path=xl/sharedStrings.xml><?xml version="1.0" encoding="utf-8"?>
<sst xmlns="http://schemas.openxmlformats.org/spreadsheetml/2006/main" count="60" uniqueCount="56">
  <si>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</si>
  <si>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</si>
  <si>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</si>
  <si>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</si>
  <si>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</si>
  <si>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</si>
  <si>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Base</t>
  </si>
  <si>
    <t>Coefficienti tipologici</t>
  </si>
  <si>
    <t>Bateli a pizzo, Bragozzi</t>
  </si>
  <si>
    <t>Topi e tope</t>
  </si>
  <si>
    <r>
      <t>D</t>
    </r>
    <r>
      <rPr>
        <sz val="10"/>
        <rFont val="Verdana"/>
        <family val="2"/>
      </rPr>
      <t xml:space="preserve"> larghezza massima al fondo</t>
    </r>
  </si>
  <si>
    <r>
      <t>CT</t>
    </r>
    <r>
      <rPr>
        <sz val="10"/>
        <rFont val="Verdana"/>
        <family val="2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</si>
  <si>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</si>
  <si>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</si>
  <si>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</si>
  <si>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</si>
  <si>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2"/>
      </rPr>
      <t>Lunghezza fuori tutto</t>
    </r>
  </si>
  <si>
    <r>
      <t xml:space="preserve">B </t>
    </r>
    <r>
      <rPr>
        <sz val="10"/>
        <rFont val="Verdana"/>
        <family val="2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</si>
  <si>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</si>
  <si>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</si>
  <si>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</si>
  <si>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</si>
  <si>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</si>
  <si>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</si>
  <si>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</si>
  <si>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</si>
  <si>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</si>
  <si>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</si>
  <si>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</si>
  <si>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</si>
  <si>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</si>
  <si>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</si>
  <si>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</si>
  <si>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Superfic. mq. Flocco 2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</si>
  <si>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</si>
  <si>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</si>
  <si>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</si>
  <si>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</si>
  <si>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</si>
  <si>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</si>
  <si>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Cantiere e progetto</t>
  </si>
  <si>
    <t>Peso Scafo (Kg)</t>
  </si>
  <si>
    <t>Misure scafo (metri)</t>
  </si>
  <si>
    <t>Misura fiocco</t>
  </si>
  <si>
    <t>Paron (con tel. E Cell.)</t>
  </si>
  <si>
    <t>Timoniere o Referente (Cell.)</t>
  </si>
  <si>
    <t>Diagonale 1 (corta)</t>
  </si>
  <si>
    <t>Diagonale 2 /lunga)</t>
  </si>
  <si>
    <t>Resto, Zulian</t>
  </si>
  <si>
    <r>
      <t>C</t>
    </r>
    <r>
      <rPr>
        <sz val="10"/>
        <rFont val="Verdana"/>
        <family val="2"/>
      </rPr>
      <t xml:space="preserve"> lunghezza massima al fondo </t>
    </r>
    <r>
      <rPr>
        <b/>
        <sz val="10"/>
        <rFont val="Verdana"/>
        <family val="2"/>
      </rPr>
      <t>esclusa l’asta di prua</t>
    </r>
    <r>
      <rPr>
        <sz val="10"/>
        <rFont val="Verdana"/>
        <family val="2"/>
      </rPr>
      <t xml:space="preserve"> misurata sulla curvatura del cavallino</t>
    </r>
  </si>
  <si>
    <t>sandolo s'ciopon</t>
  </si>
  <si>
    <t>FISOLO</t>
  </si>
  <si>
    <t>CVC</t>
  </si>
  <si>
    <t>vari</t>
  </si>
  <si>
    <t>Numero Velico</t>
  </si>
  <si>
    <t>Anno Costruzione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</si>
</sst>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0.0"/>
  </numFmts>
  <fonts count="53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8"/>
      <name val="Tahoma"/>
      <family val="0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33" borderId="27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2" fillId="0" borderId="25" xfId="0" applyFont="1" applyBorder="1" applyAlignment="1">
      <alignment wrapText="1"/>
    </xf>
    <xf numFmtId="0" fontId="15" fillId="0" borderId="17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33" xfId="0" applyFont="1" applyBorder="1" applyAlignment="1">
      <alignment/>
    </xf>
    <xf numFmtId="0" fontId="1" fillId="0" borderId="22" xfId="0" applyFont="1" applyBorder="1" applyAlignment="1">
      <alignment horizontal="center"/>
    </xf>
    <xf numFmtId="2" fontId="5" fillId="0" borderId="34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17" fillId="0" borderId="35" xfId="0" applyFont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43" fontId="3" fillId="0" borderId="24" xfId="45" applyFont="1" applyBorder="1" applyAlignment="1">
      <alignment/>
    </xf>
    <xf numFmtId="43" fontId="3" fillId="0" borderId="36" xfId="45" applyFont="1" applyBorder="1" applyAlignment="1">
      <alignment/>
    </xf>
    <xf numFmtId="43" fontId="3" fillId="35" borderId="36" xfId="45" applyFont="1" applyFill="1" applyBorder="1" applyAlignment="1">
      <alignment/>
    </xf>
    <xf numFmtId="43" fontId="3" fillId="0" borderId="36" xfId="45" applyFont="1" applyFill="1" applyBorder="1" applyAlignment="1">
      <alignment/>
    </xf>
    <xf numFmtId="43" fontId="3" fillId="0" borderId="27" xfId="45" applyFont="1" applyFill="1" applyBorder="1" applyAlignment="1">
      <alignment/>
    </xf>
    <xf numFmtId="43" fontId="3" fillId="35" borderId="29" xfId="45" applyFont="1" applyFill="1" applyBorder="1" applyAlignment="1">
      <alignment/>
    </xf>
    <xf numFmtId="43" fontId="3" fillId="0" borderId="29" xfId="45" applyFont="1" applyFill="1" applyBorder="1" applyAlignment="1">
      <alignment/>
    </xf>
    <xf numFmtId="43" fontId="3" fillId="33" borderId="24" xfId="45" applyFont="1" applyFill="1" applyBorder="1" applyAlignment="1">
      <alignment/>
    </xf>
    <xf numFmtId="43" fontId="3" fillId="33" borderId="36" xfId="45" applyFont="1" applyFill="1" applyBorder="1" applyAlignment="1">
      <alignment/>
    </xf>
    <xf numFmtId="43" fontId="3" fillId="33" borderId="27" xfId="45" applyFont="1" applyFill="1" applyBorder="1" applyAlignment="1">
      <alignment/>
    </xf>
    <xf numFmtId="43" fontId="3" fillId="33" borderId="29" xfId="45" applyFont="1" applyFill="1" applyBorder="1" applyAlignment="1">
      <alignment/>
    </xf>
    <xf numFmtId="43" fontId="3" fillId="36" borderId="24" xfId="45" applyFont="1" applyFill="1" applyBorder="1" applyAlignment="1">
      <alignment/>
    </xf>
    <xf numFmtId="43" fontId="3" fillId="36" borderId="36" xfId="45" applyFont="1" applyFill="1" applyBorder="1" applyAlignment="1">
      <alignment/>
    </xf>
    <xf numFmtId="43" fontId="3" fillId="36" borderId="27" xfId="45" applyFont="1" applyFill="1" applyBorder="1" applyAlignment="1">
      <alignment/>
    </xf>
    <xf numFmtId="43" fontId="3" fillId="36" borderId="29" xfId="45" applyFont="1" applyFill="1" applyBorder="1" applyAlignment="1">
      <alignment/>
    </xf>
    <xf numFmtId="2" fontId="8" fillId="33" borderId="33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9" fontId="2" fillId="0" borderId="39" xfId="0" applyNumberFormat="1" applyFont="1" applyBorder="1" applyAlignment="1" quotePrefix="1">
      <alignment horizontal="left"/>
    </xf>
    <xf numFmtId="169" fontId="2" fillId="0" borderId="40" xfId="0" applyNumberFormat="1" applyFont="1" applyBorder="1" applyAlignment="1">
      <alignment horizontal="left"/>
    </xf>
    <xf numFmtId="169" fontId="2" fillId="0" borderId="35" xfId="0" applyNumberFormat="1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2" fontId="8" fillId="35" borderId="43" xfId="0" applyNumberFormat="1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2" fontId="8" fillId="35" borderId="45" xfId="0" applyNumberFormat="1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/>
    </xf>
    <xf numFmtId="0" fontId="12" fillId="35" borderId="37" xfId="0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5" fillId="0" borderId="4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/>
    </xf>
    <xf numFmtId="2" fontId="8" fillId="33" borderId="45" xfId="0" applyNumberFormat="1" applyFont="1" applyFill="1" applyBorder="1" applyAlignment="1">
      <alignment horizontal="center" vertical="center"/>
    </xf>
    <xf numFmtId="2" fontId="8" fillId="33" borderId="38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2" fontId="8" fillId="33" borderId="43" xfId="0" applyNumberFormat="1" applyFont="1" applyFill="1" applyBorder="1" applyAlignment="1">
      <alignment horizontal="center"/>
    </xf>
    <xf numFmtId="2" fontId="8" fillId="33" borderId="44" xfId="0" applyNumberFormat="1" applyFont="1" applyFill="1" applyBorder="1" applyAlignment="1">
      <alignment horizontal="center"/>
    </xf>
    <xf numFmtId="2" fontId="8" fillId="36" borderId="33" xfId="0" applyNumberFormat="1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2" fontId="8" fillId="36" borderId="43" xfId="0" applyNumberFormat="1" applyFont="1" applyFill="1" applyBorder="1" applyAlignment="1">
      <alignment horizontal="center"/>
    </xf>
    <xf numFmtId="2" fontId="8" fillId="36" borderId="4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14" fillId="0" borderId="4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42.57421875" style="0" customWidth="1"/>
    <col min="2" max="2" width="15.140625" style="0" customWidth="1"/>
    <col min="3" max="3" width="9.140625" style="0" customWidth="1"/>
    <col min="4" max="4" width="9.28125" style="0" customWidth="1"/>
    <col min="5" max="5" width="22.421875" style="0" customWidth="1"/>
    <col min="6" max="6" width="28.00390625" style="0" customWidth="1"/>
    <col min="7" max="7" width="38.57421875" style="0" customWidth="1"/>
  </cols>
  <sheetData>
    <row r="1" spans="1:6" ht="25.5" customHeight="1" thickBot="1">
      <c r="A1" s="18" t="s">
        <v>2</v>
      </c>
      <c r="B1" s="83">
        <v>40243</v>
      </c>
      <c r="C1" s="84"/>
      <c r="D1" s="85"/>
      <c r="E1" s="60" t="s">
        <v>54</v>
      </c>
      <c r="F1" s="63">
        <v>57</v>
      </c>
    </row>
    <row r="2" spans="1:6" ht="22.5" customHeight="1" thickBot="1">
      <c r="A2" s="19" t="s">
        <v>22</v>
      </c>
      <c r="B2" s="86" t="s">
        <v>50</v>
      </c>
      <c r="C2" s="87"/>
      <c r="D2" s="87"/>
      <c r="E2" s="60" t="s">
        <v>55</v>
      </c>
      <c r="F2" s="36"/>
    </row>
    <row r="3" spans="1:6" ht="27.75" customHeight="1">
      <c r="A3" s="58" t="s">
        <v>21</v>
      </c>
      <c r="B3" s="122" t="s">
        <v>51</v>
      </c>
      <c r="C3" s="123"/>
      <c r="D3" s="123"/>
      <c r="E3" s="124"/>
      <c r="F3" s="125"/>
    </row>
    <row r="4" spans="1:6" ht="24.75" customHeight="1">
      <c r="A4" s="19" t="s">
        <v>40</v>
      </c>
      <c r="B4" s="126"/>
      <c r="C4" s="127"/>
      <c r="D4" s="127"/>
      <c r="E4" s="127"/>
      <c r="F4" s="128"/>
    </row>
    <row r="5" spans="1:6" ht="21.75" customHeight="1">
      <c r="A5" s="59" t="s">
        <v>44</v>
      </c>
      <c r="B5" s="138" t="s">
        <v>52</v>
      </c>
      <c r="C5" s="139"/>
      <c r="D5" s="139"/>
      <c r="E5" s="139"/>
      <c r="F5" s="140"/>
    </row>
    <row r="6" spans="1:6" ht="25.5" customHeight="1" thickBot="1">
      <c r="A6" s="20" t="s">
        <v>45</v>
      </c>
      <c r="B6" s="129" t="s">
        <v>53</v>
      </c>
      <c r="C6" s="130"/>
      <c r="D6" s="130"/>
      <c r="E6" s="131"/>
      <c r="F6" s="132"/>
    </row>
    <row r="7" spans="1:6" ht="36.75" customHeight="1" thickBot="1">
      <c r="A7" s="136" t="s">
        <v>41</v>
      </c>
      <c r="B7" s="137"/>
      <c r="C7" s="2"/>
      <c r="D7" s="2"/>
      <c r="E7" s="50"/>
      <c r="F7" s="4"/>
    </row>
    <row r="8" spans="1:6" ht="34.5" customHeight="1" thickBot="1">
      <c r="A8" s="14" t="s">
        <v>0</v>
      </c>
      <c r="B8" s="64">
        <v>184</v>
      </c>
      <c r="C8" s="2"/>
      <c r="D8" s="2"/>
      <c r="E8" s="51"/>
      <c r="F8" s="4"/>
    </row>
    <row r="9" spans="1:6" ht="42.75" customHeight="1" thickBot="1">
      <c r="A9" s="95" t="s">
        <v>42</v>
      </c>
      <c r="B9" s="96"/>
      <c r="C9" s="2"/>
      <c r="D9" s="2"/>
      <c r="E9" s="31"/>
      <c r="F9" s="32"/>
    </row>
    <row r="10" spans="1:7" ht="24.75" customHeight="1">
      <c r="A10" s="22" t="s">
        <v>16</v>
      </c>
      <c r="B10" s="65">
        <v>5.73</v>
      </c>
      <c r="C10" s="2"/>
      <c r="D10" s="46"/>
      <c r="E10" s="133" t="s">
        <v>36</v>
      </c>
      <c r="F10" s="133" t="s">
        <v>35</v>
      </c>
      <c r="G10" s="120"/>
    </row>
    <row r="11" spans="1:7" ht="24.75" customHeight="1">
      <c r="A11" s="12" t="s">
        <v>17</v>
      </c>
      <c r="B11" s="66">
        <v>1.19</v>
      </c>
      <c r="C11" s="2"/>
      <c r="D11" s="47"/>
      <c r="E11" s="134"/>
      <c r="F11" s="134"/>
      <c r="G11" s="121"/>
    </row>
    <row r="12" spans="1:6" ht="39.75" customHeight="1" thickBot="1">
      <c r="A12" s="11" t="s">
        <v>49</v>
      </c>
      <c r="B12" s="67">
        <v>4.28</v>
      </c>
      <c r="C12" s="2"/>
      <c r="D12" s="48"/>
      <c r="E12" s="135"/>
      <c r="F12" s="135"/>
    </row>
    <row r="13" spans="1:6" ht="29.25" customHeight="1">
      <c r="A13" s="23" t="s">
        <v>18</v>
      </c>
      <c r="B13" s="68">
        <v>4.32</v>
      </c>
      <c r="C13" s="2"/>
      <c r="D13" s="41"/>
      <c r="E13" s="90">
        <f>SUM(B12*B14)*B16</f>
        <v>11.684400000000002</v>
      </c>
      <c r="F13" s="90">
        <f>+E17/3</f>
        <v>4.011644</v>
      </c>
    </row>
    <row r="14" spans="1:6" ht="24.75" customHeight="1">
      <c r="A14" s="12" t="s">
        <v>10</v>
      </c>
      <c r="B14" s="67">
        <v>0.91</v>
      </c>
      <c r="C14" s="2"/>
      <c r="D14" s="41"/>
      <c r="E14" s="91"/>
      <c r="F14" s="92"/>
    </row>
    <row r="15" spans="1:6" ht="23.25" customHeight="1" thickBot="1">
      <c r="A15" s="56"/>
      <c r="B15" s="69"/>
      <c r="C15" s="2"/>
      <c r="D15" s="41"/>
      <c r="E15" s="91"/>
      <c r="F15" s="92"/>
    </row>
    <row r="16" spans="1:6" ht="24.75" customHeight="1" thickBot="1">
      <c r="A16" s="38" t="s">
        <v>11</v>
      </c>
      <c r="B16" s="70">
        <v>3</v>
      </c>
      <c r="C16" s="2"/>
      <c r="D16" s="41"/>
      <c r="E16" s="93" t="s">
        <v>37</v>
      </c>
      <c r="F16" s="94"/>
    </row>
    <row r="17" spans="1:6" ht="28.5" customHeight="1" thickBot="1">
      <c r="A17" s="7" t="s">
        <v>24</v>
      </c>
      <c r="B17" s="71">
        <v>0.33</v>
      </c>
      <c r="C17" s="2"/>
      <c r="D17" s="43"/>
      <c r="E17" s="88">
        <f>SUM(E13*3/100)+E13</f>
        <v>12.034932000000001</v>
      </c>
      <c r="F17" s="89"/>
    </row>
    <row r="18" spans="1:6" ht="42" customHeight="1" thickBot="1">
      <c r="A18" s="95" t="s">
        <v>4</v>
      </c>
      <c r="B18" s="96"/>
      <c r="C18" s="2"/>
      <c r="D18" s="6">
        <f>SUM(B19+B21+B22)/2</f>
        <v>0</v>
      </c>
      <c r="E18" s="41"/>
      <c r="F18" s="25"/>
    </row>
    <row r="19" spans="1:6" ht="19.5" customHeight="1" thickBot="1">
      <c r="A19" s="10" t="s">
        <v>1</v>
      </c>
      <c r="B19" s="72">
        <v>0</v>
      </c>
      <c r="C19" s="2"/>
      <c r="D19" s="6">
        <f>SUM(B20+B23+B22)/2</f>
        <v>0</v>
      </c>
      <c r="E19" s="44" t="s">
        <v>34</v>
      </c>
      <c r="F19" s="42" t="s">
        <v>26</v>
      </c>
    </row>
    <row r="20" spans="1:6" ht="19.5" customHeight="1">
      <c r="A20" s="35" t="s">
        <v>19</v>
      </c>
      <c r="B20" s="73">
        <v>0</v>
      </c>
      <c r="C20" s="2"/>
      <c r="D20" s="45">
        <f>SUM(B24+B19+B23)/2</f>
        <v>0</v>
      </c>
      <c r="E20" s="81">
        <f>SQRT(D18*(D18-B19)*(D18-B21)*(D18-B22))+SQRT(D19*(D19-B20)*(D19-B23)*(D19-B22))</f>
        <v>0</v>
      </c>
      <c r="F20" s="110">
        <f>SQRT(D20*(D20-B19)*(D20-B23)*(D20-B24))+SQRT(D21*(D21-B20)*(D21-B24)*(D21-B21))</f>
        <v>0</v>
      </c>
    </row>
    <row r="21" spans="1:6" ht="19.5" customHeight="1">
      <c r="A21" s="5" t="s">
        <v>12</v>
      </c>
      <c r="B21" s="73">
        <v>0</v>
      </c>
      <c r="C21" s="2"/>
      <c r="D21" s="45">
        <f>SUM(B21+B20+B24)/2</f>
        <v>0</v>
      </c>
      <c r="E21" s="109"/>
      <c r="F21" s="81"/>
    </row>
    <row r="22" spans="1:6" ht="19.5" customHeight="1" thickBot="1">
      <c r="A22" s="5" t="s">
        <v>28</v>
      </c>
      <c r="B22" s="73">
        <v>0</v>
      </c>
      <c r="C22" s="2"/>
      <c r="D22" s="45"/>
      <c r="E22" s="109"/>
      <c r="F22" s="111"/>
    </row>
    <row r="23" spans="1:6" ht="19.5" customHeight="1" thickBot="1">
      <c r="A23" s="39" t="s">
        <v>3</v>
      </c>
      <c r="B23" s="74">
        <v>0</v>
      </c>
      <c r="C23" s="2"/>
      <c r="D23" s="6"/>
      <c r="E23" s="112" t="s">
        <v>30</v>
      </c>
      <c r="F23" s="113"/>
    </row>
    <row r="24" spans="1:6" ht="19.5" customHeight="1" thickBot="1">
      <c r="A24" s="37" t="s">
        <v>25</v>
      </c>
      <c r="B24" s="75">
        <v>0</v>
      </c>
      <c r="C24" s="2"/>
      <c r="D24" s="2"/>
      <c r="E24" s="114">
        <f>SUM(E20+F20)/2</f>
        <v>0</v>
      </c>
      <c r="F24" s="115"/>
    </row>
    <row r="25" spans="1:6" ht="35.25" customHeight="1" thickBot="1">
      <c r="A25" s="95" t="s">
        <v>5</v>
      </c>
      <c r="B25" s="96"/>
      <c r="C25" s="2"/>
      <c r="D25" s="6">
        <f>SUM(B26+B28+B29)/2</f>
        <v>0</v>
      </c>
      <c r="E25" s="33"/>
      <c r="F25" s="26"/>
    </row>
    <row r="26" spans="1:6" ht="19.5" customHeight="1">
      <c r="A26" s="10" t="s">
        <v>1</v>
      </c>
      <c r="B26" s="76">
        <v>0</v>
      </c>
      <c r="C26" s="2"/>
      <c r="D26" s="6">
        <f>SUM(B27+B30+B29)/2</f>
        <v>0</v>
      </c>
      <c r="E26" s="24" t="s">
        <v>29</v>
      </c>
      <c r="F26" s="24" t="s">
        <v>27</v>
      </c>
    </row>
    <row r="27" spans="1:6" ht="19.5" customHeight="1">
      <c r="A27" s="5" t="s">
        <v>19</v>
      </c>
      <c r="B27" s="77">
        <v>0</v>
      </c>
      <c r="C27" s="2"/>
      <c r="D27" s="45">
        <f>SUM(B26+B31+B30)/2</f>
        <v>0</v>
      </c>
      <c r="E27" s="116">
        <f>SQRT(D25*(D25-B26)*(D25-B28)*(D25-B29))+SQRT(D26*(D26-B27)*(D26-B30)*(D26-B29))</f>
        <v>0</v>
      </c>
      <c r="F27" s="116">
        <f>SQRT(D27*(D27-B26)*(D27-B30)*(D27-B31))+SQRT(D28*(D28-B27)*(D28-B31)*(D28-B28))</f>
        <v>0</v>
      </c>
    </row>
    <row r="28" spans="1:7" ht="19.5" customHeight="1">
      <c r="A28" s="5" t="s">
        <v>12</v>
      </c>
      <c r="B28" s="77">
        <v>0</v>
      </c>
      <c r="C28" s="2"/>
      <c r="D28" s="6">
        <f>SUM(B27+B31+B28)/2</f>
        <v>0</v>
      </c>
      <c r="E28" s="117"/>
      <c r="F28" s="117"/>
      <c r="G28" s="13"/>
    </row>
    <row r="29" spans="1:6" ht="19.5" customHeight="1" thickBot="1">
      <c r="A29" s="5" t="s">
        <v>46</v>
      </c>
      <c r="B29" s="77">
        <v>0</v>
      </c>
      <c r="C29" s="2"/>
      <c r="D29" s="45"/>
      <c r="E29" s="117"/>
      <c r="F29" s="117"/>
    </row>
    <row r="30" spans="1:6" ht="21.75" customHeight="1" thickBot="1">
      <c r="A30" s="39" t="s">
        <v>3</v>
      </c>
      <c r="B30" s="78">
        <v>0</v>
      </c>
      <c r="C30" s="2"/>
      <c r="D30" s="6">
        <f>SUM(B31+B27+B28)/2</f>
        <v>0</v>
      </c>
      <c r="E30" s="112" t="s">
        <v>31</v>
      </c>
      <c r="F30" s="113"/>
    </row>
    <row r="31" spans="1:6" ht="22.5" customHeight="1" thickBot="1">
      <c r="A31" s="37" t="s">
        <v>47</v>
      </c>
      <c r="B31" s="79">
        <v>0</v>
      </c>
      <c r="C31" s="2"/>
      <c r="D31" s="2"/>
      <c r="E31" s="118">
        <f>SUM(E27+F27)/2</f>
        <v>0</v>
      </c>
      <c r="F31" s="119"/>
    </row>
    <row r="32" spans="1:6" ht="19.5" customHeight="1" thickBot="1">
      <c r="A32" s="3"/>
      <c r="B32" s="2"/>
      <c r="C32" s="2"/>
      <c r="D32" s="2"/>
      <c r="E32" s="2"/>
      <c r="F32" s="4"/>
    </row>
    <row r="33" spans="1:6" ht="29.25" customHeight="1" thickBot="1">
      <c r="A33" s="57" t="s">
        <v>43</v>
      </c>
      <c r="B33" s="15" t="s">
        <v>14</v>
      </c>
      <c r="C33" s="16" t="s">
        <v>15</v>
      </c>
      <c r="D33" s="6">
        <f>SUM(B34+B35+B36)/2</f>
        <v>0</v>
      </c>
      <c r="E33" s="9" t="s">
        <v>32</v>
      </c>
      <c r="F33" s="9" t="s">
        <v>33</v>
      </c>
    </row>
    <row r="34" spans="1:6" ht="20.25" customHeight="1">
      <c r="A34" s="17" t="s">
        <v>38</v>
      </c>
      <c r="B34" s="27"/>
      <c r="C34" s="28"/>
      <c r="D34" s="6">
        <f>SUM(C34+C35+C36)/2</f>
        <v>0</v>
      </c>
      <c r="E34" s="80">
        <f>SQRT(D33*(D33-B34)*(D33-B35)*(D33*B36))</f>
        <v>0</v>
      </c>
      <c r="F34" s="80">
        <f>SQRT(D34*(D34-C34)*(D34-C35)*(D34*C36))</f>
        <v>0</v>
      </c>
    </row>
    <row r="35" spans="1:6" ht="20.25" customHeight="1">
      <c r="A35" s="52" t="s">
        <v>6</v>
      </c>
      <c r="B35" s="53"/>
      <c r="C35" s="40"/>
      <c r="D35" s="2"/>
      <c r="E35" s="81"/>
      <c r="F35" s="81"/>
    </row>
    <row r="36" spans="1:6" ht="20.25" customHeight="1" thickBot="1">
      <c r="A36" s="54" t="s">
        <v>39</v>
      </c>
      <c r="B36" s="55"/>
      <c r="C36" s="49"/>
      <c r="D36" s="2"/>
      <c r="E36" s="82"/>
      <c r="F36" s="82"/>
    </row>
    <row r="37" spans="1:6" ht="30" customHeight="1" thickBot="1">
      <c r="A37" s="3"/>
      <c r="B37" s="2"/>
      <c r="C37" s="2"/>
      <c r="D37" s="2"/>
      <c r="E37" s="2"/>
      <c r="F37" s="4"/>
    </row>
    <row r="38" spans="1:6" ht="18" customHeight="1" thickBot="1">
      <c r="A38" s="21" t="s">
        <v>20</v>
      </c>
      <c r="B38" s="29"/>
      <c r="C38" s="29"/>
      <c r="D38" s="29"/>
      <c r="F38" s="30" t="str">
        <f>IF(E20&lt;1,"CATEGORIA",IF(E20&lt;=15.5,"MARRONE (A)",IF(E20&lt;=18,"VERDE (B)",IF(E20&lt;=21,"GIALLA (C)",IF(E20&lt;=25,"BLU (D)",IF(E20&gt;25,"ARANCIO (E)"))))))</f>
        <v>CATEGORIA</v>
      </c>
    </row>
    <row r="39" spans="1:6" ht="13.5" thickBot="1">
      <c r="A39" s="3"/>
      <c r="B39" s="2"/>
      <c r="C39" s="2"/>
      <c r="D39" s="2"/>
      <c r="E39" s="2"/>
      <c r="F39" s="4"/>
    </row>
    <row r="40" spans="1:6" ht="16.5" thickBot="1">
      <c r="A40" s="34" t="s">
        <v>7</v>
      </c>
      <c r="B40" s="1"/>
      <c r="C40" s="1"/>
      <c r="D40" s="97" t="s">
        <v>23</v>
      </c>
      <c r="E40" s="98"/>
      <c r="F40" s="99"/>
    </row>
    <row r="41" spans="1:6" ht="12.75" customHeight="1">
      <c r="A41" s="5" t="s">
        <v>13</v>
      </c>
      <c r="B41" s="61">
        <v>3</v>
      </c>
      <c r="C41" s="1"/>
      <c r="D41" s="100" t="s">
        <v>48</v>
      </c>
      <c r="E41" s="101"/>
      <c r="F41" s="102"/>
    </row>
    <row r="42" spans="1:6" ht="12.75" customHeight="1">
      <c r="A42" s="5" t="s">
        <v>9</v>
      </c>
      <c r="B42" s="61">
        <v>3.1</v>
      </c>
      <c r="C42" s="1"/>
      <c r="D42" s="103"/>
      <c r="E42" s="104"/>
      <c r="F42" s="105"/>
    </row>
    <row r="43" spans="1:6" ht="13.5" customHeight="1" thickBot="1">
      <c r="A43" s="7" t="s">
        <v>8</v>
      </c>
      <c r="B43" s="62">
        <v>3.25</v>
      </c>
      <c r="C43" s="8"/>
      <c r="D43" s="106"/>
      <c r="E43" s="107"/>
      <c r="F43" s="108"/>
    </row>
  </sheetData>
  <sheetProtection/>
  <mergeCells count="29">
    <mergeCell ref="G10:G11"/>
    <mergeCell ref="B3:F3"/>
    <mergeCell ref="B4:F4"/>
    <mergeCell ref="B6:F6"/>
    <mergeCell ref="E10:E12"/>
    <mergeCell ref="F10:F12"/>
    <mergeCell ref="A9:B9"/>
    <mergeCell ref="A7:B7"/>
    <mergeCell ref="B5:F5"/>
    <mergeCell ref="D40:F40"/>
    <mergeCell ref="D41:F43"/>
    <mergeCell ref="E20:E22"/>
    <mergeCell ref="F20:F22"/>
    <mergeCell ref="E23:F23"/>
    <mergeCell ref="E24:F24"/>
    <mergeCell ref="E27:E29"/>
    <mergeCell ref="F27:F29"/>
    <mergeCell ref="E30:F30"/>
    <mergeCell ref="E31:F31"/>
    <mergeCell ref="E34:E36"/>
    <mergeCell ref="F34:F36"/>
    <mergeCell ref="B1:D1"/>
    <mergeCell ref="B2:D2"/>
    <mergeCell ref="E17:F17"/>
    <mergeCell ref="E13:E15"/>
    <mergeCell ref="F13:F15"/>
    <mergeCell ref="E16:F16"/>
    <mergeCell ref="A18:B18"/>
    <mergeCell ref="A25:B25"/>
  </mergeCells>
  <printOptions/>
  <pageMargins left="0.19" right="0.2" top="0.25" bottom="0.2" header="0.2" footer="0.2"/>
  <pageSetup horizontalDpi="600" verticalDpi="600" orientation="portrait" paperSize="9" scale="80" r:id="rId3"/>
  <headerFooter alignWithMargins="0">
    <oddFooter>&amp;L&amp;"Arial,Corsivo"&amp;8&amp;F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2010-03-04T09:17:34Z</cp:lastPrinted>
  <dcterms:created xsi:type="dcterms:W3CDTF">2009-10-26T17:01:50Z</dcterms:created>
  <dcterms:modified xsi:type="dcterms:W3CDTF">2012-08-11T16:59:41Z</dcterms:modified>
  <cp:category/>
  <cp:version/>
  <cp:contentType/>
  <cp:contentStatus/>
</cp:coreProperties>
</file>