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lio\Documents\III\Categorie\"/>
    </mc:Choice>
  </mc:AlternateContent>
  <xr:revisionPtr revIDLastSave="0" documentId="8_{7B42F126-D917-9642-9EBB-FABB8E5FA784}" xr6:coauthVersionLast="45" xr6:coauthVersionMax="45" xr10:uidLastSave="{00000000-0000-0000-0000-000000000000}"/>
  <bookViews>
    <workbookView xWindow="10650" yWindow="420" windowWidth="17370" windowHeight="17040" activeTab="2" xr2:uid="{E834E269-C158-4958-959B-DD821A5027CA}"/>
  </bookViews>
  <sheets>
    <sheet name="Foglio1" sheetId="1" r:id="rId1"/>
    <sheet name="Foglio2 (2)" sheetId="3" r:id="rId2"/>
    <sheet name="Classifiche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H9" i="3"/>
  <c r="F8" i="3"/>
  <c r="H8" i="3"/>
  <c r="F7" i="3"/>
  <c r="H7" i="3"/>
  <c r="F6" i="3"/>
  <c r="H6" i="3"/>
  <c r="F5" i="3"/>
  <c r="H5" i="3"/>
  <c r="F22" i="2"/>
  <c r="F23" i="2"/>
  <c r="F25" i="2"/>
  <c r="F24" i="2"/>
  <c r="F21" i="2"/>
  <c r="F20" i="2"/>
  <c r="F18" i="2"/>
  <c r="F16" i="2"/>
  <c r="F19" i="2"/>
  <c r="F17" i="2"/>
  <c r="F12" i="2"/>
  <c r="F14" i="2"/>
  <c r="F10" i="2"/>
  <c r="F13" i="2"/>
  <c r="F11" i="2"/>
  <c r="F8" i="2"/>
  <c r="H8" i="2"/>
  <c r="F7" i="2"/>
  <c r="H7" i="2"/>
  <c r="F6" i="2"/>
  <c r="H6" i="2"/>
  <c r="F5" i="2"/>
  <c r="H5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1" i="1"/>
  <c r="H1" i="1"/>
  <c r="H3" i="1"/>
  <c r="H2" i="1"/>
  <c r="H26" i="1"/>
  <c r="H11" i="1"/>
  <c r="H20" i="1"/>
  <c r="H17" i="1"/>
  <c r="H23" i="1"/>
  <c r="H24" i="1"/>
  <c r="H21" i="1"/>
  <c r="H22" i="1"/>
  <c r="H13" i="1"/>
  <c r="H14" i="1"/>
  <c r="H12" i="1"/>
  <c r="H15" i="1"/>
  <c r="H18" i="1"/>
  <c r="H16" i="1"/>
  <c r="H25" i="1"/>
  <c r="H10" i="1"/>
  <c r="H19" i="1"/>
  <c r="H8" i="1"/>
  <c r="H7" i="1"/>
  <c r="H4" i="1"/>
  <c r="H9" i="1"/>
</calcChain>
</file>

<file path=xl/sharedStrings.xml><?xml version="1.0" encoding="utf-8"?>
<sst xmlns="http://schemas.openxmlformats.org/spreadsheetml/2006/main" count="241" uniqueCount="73">
  <si>
    <t>k = Svel(m2) x Lunfondo(m)^2 / peso(Kg)</t>
  </si>
  <si>
    <t>blu</t>
  </si>
  <si>
    <t>k</t>
  </si>
  <si>
    <t>Totali</t>
  </si>
  <si>
    <t>gialla</t>
  </si>
  <si>
    <t>verde</t>
  </si>
  <si>
    <t>marrone</t>
  </si>
  <si>
    <t>n. velico</t>
  </si>
  <si>
    <t>Nome</t>
  </si>
  <si>
    <t>sup maestra</t>
  </si>
  <si>
    <t>lun fondo</t>
  </si>
  <si>
    <t>peso</t>
  </si>
  <si>
    <t>K</t>
  </si>
  <si>
    <t>vecchia cat</t>
  </si>
  <si>
    <t>Nuova categoria</t>
  </si>
  <si>
    <t>Nanà</t>
  </si>
  <si>
    <t>Calipso</t>
  </si>
  <si>
    <t>Co'cola</t>
  </si>
  <si>
    <t>Minokuromasanete</t>
  </si>
  <si>
    <t>Galatea</t>
  </si>
  <si>
    <t>Volpoca</t>
  </si>
  <si>
    <t>Leon</t>
  </si>
  <si>
    <t>Ciao</t>
  </si>
  <si>
    <t>Artemisia</t>
  </si>
  <si>
    <t>Barba Andrea</t>
  </si>
  <si>
    <t>Musa</t>
  </si>
  <si>
    <t>Siora Marisa</t>
  </si>
  <si>
    <t>Refolada</t>
  </si>
  <si>
    <t>Ligeia</t>
  </si>
  <si>
    <t>Toga</t>
  </si>
  <si>
    <t>Madona</t>
  </si>
  <si>
    <t>Zotolona</t>
  </si>
  <si>
    <t>San Zulian</t>
  </si>
  <si>
    <t>Alice</t>
  </si>
  <si>
    <t>Soravento</t>
  </si>
  <si>
    <t>REGATA DELLA SALUTE 12/07/2020</t>
  </si>
  <si>
    <t>Cristina</t>
  </si>
  <si>
    <t>azzurra</t>
  </si>
  <si>
    <t>Maistral</t>
  </si>
  <si>
    <t>arancio</t>
  </si>
  <si>
    <t>Pino</t>
  </si>
  <si>
    <t>Sandolo D'Alba</t>
  </si>
  <si>
    <t>bianca</t>
  </si>
  <si>
    <t>Categoria</t>
  </si>
  <si>
    <t>Posizione</t>
  </si>
  <si>
    <t>Ora arrivo</t>
  </si>
  <si>
    <t>rit.</t>
  </si>
  <si>
    <t>15.35.29</t>
  </si>
  <si>
    <t>15.40.33</t>
  </si>
  <si>
    <t>15.41.27</t>
  </si>
  <si>
    <t>15.48.20</t>
  </si>
  <si>
    <t>15.15.34</t>
  </si>
  <si>
    <t>15.23.48</t>
  </si>
  <si>
    <t>15.25.48</t>
  </si>
  <si>
    <t>15.27.58</t>
  </si>
  <si>
    <t>15.39.03</t>
  </si>
  <si>
    <t>Natuzza</t>
  </si>
  <si>
    <t>15.34.43</t>
  </si>
  <si>
    <t>15.16.03</t>
  </si>
  <si>
    <t>15.24.55</t>
  </si>
  <si>
    <t>15.35.45</t>
  </si>
  <si>
    <t>Pawana</t>
  </si>
  <si>
    <t>15.36.52</t>
  </si>
  <si>
    <t>15.40.59</t>
  </si>
  <si>
    <t>Minokuromasenete</t>
  </si>
  <si>
    <t>15.13.09</t>
  </si>
  <si>
    <t>15.18.48</t>
  </si>
  <si>
    <t>15.19.15</t>
  </si>
  <si>
    <t>15.33.34</t>
  </si>
  <si>
    <t>15.40.31</t>
  </si>
  <si>
    <t>15.26.59</t>
  </si>
  <si>
    <t>15.47.41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</si>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</sst>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\.mm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0" borderId="4" xfId="0" applyNumberFormat="1" applyFont="1" applyBorder="1"/>
    <xf numFmtId="164" fontId="2" fillId="0" borderId="5" xfId="0" applyNumberFormat="1" applyFont="1" applyBorder="1"/>
    <xf numFmtId="2" fontId="2" fillId="0" borderId="6" xfId="0" applyNumberFormat="1" applyFont="1" applyBorder="1"/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/>
    <xf numFmtId="0" fontId="0" fillId="0" borderId="6" xfId="0" applyBorder="1"/>
    <xf numFmtId="1" fontId="2" fillId="4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/>
    <xf numFmtId="2" fontId="2" fillId="0" borderId="8" xfId="0" applyNumberFormat="1" applyFont="1" applyFill="1" applyBorder="1"/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/>
    <xf numFmtId="0" fontId="0" fillId="0" borderId="8" xfId="0" applyFill="1" applyBorder="1"/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C961-57FC-4B19-B417-6BAC8FFD0982}">
  <dimension ref="A1:H26"/>
  <sheetViews>
    <sheetView topLeftCell="A2" workbookViewId="0">
      <selection activeCell="E35" sqref="E35"/>
    </sheetView>
  </sheetViews>
  <sheetFormatPr defaultRowHeight="15" x14ac:dyDescent="0.2"/>
  <cols>
    <col min="2" max="2" width="18.0234375" customWidth="1"/>
    <col min="3" max="3" width="18.6953125" customWidth="1"/>
    <col min="7" max="7" width="10.625" bestFit="1" customWidth="1"/>
    <col min="8" max="8" width="15.46875" bestFit="1" customWidth="1"/>
  </cols>
  <sheetData>
    <row r="1" spans="1:8" ht="18.75" x14ac:dyDescent="0.25">
      <c r="A1" s="20" t="s">
        <v>0</v>
      </c>
      <c r="B1" s="21"/>
      <c r="C1" s="22"/>
      <c r="D1" t="s">
        <v>1</v>
      </c>
      <c r="E1" t="s">
        <v>2</v>
      </c>
      <c r="F1" s="1" t="str">
        <f>CONCATENATE("&gt;",F2)</f>
        <v>&gt;1,32</v>
      </c>
      <c r="G1" t="s">
        <v>3</v>
      </c>
      <c r="H1">
        <f ca="1">COUNTIF(H$7:H$26,D1)</f>
        <v>5</v>
      </c>
    </row>
    <row r="2" spans="1:8" x14ac:dyDescent="0.2">
      <c r="D2" t="s">
        <v>4</v>
      </c>
      <c r="E2" t="s">
        <v>2</v>
      </c>
      <c r="F2" s="2">
        <v>1.32</v>
      </c>
      <c r="G2" t="s">
        <v>3</v>
      </c>
      <c r="H2">
        <f ca="1">COUNTIF(H$7:H$26,D2)</f>
        <v>5</v>
      </c>
    </row>
    <row r="3" spans="1:8" x14ac:dyDescent="0.2">
      <c r="D3" t="s">
        <v>5</v>
      </c>
      <c r="E3" t="s">
        <v>2</v>
      </c>
      <c r="F3" s="2">
        <v>1.129</v>
      </c>
      <c r="G3" t="s">
        <v>3</v>
      </c>
      <c r="H3">
        <f ca="1">COUNTIF(H$7:H$26,D3)</f>
        <v>5</v>
      </c>
    </row>
    <row r="4" spans="1:8" x14ac:dyDescent="0.2">
      <c r="D4" t="s">
        <v>6</v>
      </c>
      <c r="E4" t="s">
        <v>2</v>
      </c>
      <c r="F4" s="2">
        <v>0.97</v>
      </c>
      <c r="G4" t="s">
        <v>3</v>
      </c>
      <c r="H4">
        <f ca="1">COUNTIF(H$7:H$26,D4)</f>
        <v>5</v>
      </c>
    </row>
    <row r="6" spans="1:8" x14ac:dyDescent="0.2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4" t="s">
        <v>14</v>
      </c>
    </row>
    <row r="7" spans="1:8" x14ac:dyDescent="0.2">
      <c r="A7" s="5">
        <v>225</v>
      </c>
      <c r="B7" s="6" t="s">
        <v>15</v>
      </c>
      <c r="C7" s="7">
        <v>15.27</v>
      </c>
      <c r="D7" s="8">
        <v>4.87</v>
      </c>
      <c r="E7" s="9">
        <v>488</v>
      </c>
      <c r="F7" s="10">
        <f t="shared" ref="F7:F26" si="0">(C7*D7*D7)/E7</f>
        <v>0.74212512909836081</v>
      </c>
      <c r="G7" s="11" t="s">
        <v>5</v>
      </c>
      <c r="H7" t="str">
        <f t="shared" ref="H7:H26" ca="1" si="1">IF(F7&lt;=$H$4,"marrone",IF(F7&lt;=$H$3,"verde",IF(F7&lt;=$H$2,"gialla","blu")))</f>
        <v>marrone</v>
      </c>
    </row>
    <row r="8" spans="1:8" x14ac:dyDescent="0.2">
      <c r="A8" s="5">
        <v>78</v>
      </c>
      <c r="B8" s="6" t="s">
        <v>16</v>
      </c>
      <c r="C8" s="7">
        <v>13.7</v>
      </c>
      <c r="D8" s="8">
        <v>4.8</v>
      </c>
      <c r="E8" s="12">
        <v>420</v>
      </c>
      <c r="F8" s="10">
        <f t="shared" si="0"/>
        <v>0.75154285714285707</v>
      </c>
      <c r="G8" s="11" t="s">
        <v>6</v>
      </c>
      <c r="H8" t="str">
        <f t="shared" ca="1" si="1"/>
        <v>marrone</v>
      </c>
    </row>
    <row r="9" spans="1:8" x14ac:dyDescent="0.2">
      <c r="A9" s="5">
        <v>371</v>
      </c>
      <c r="B9" s="6" t="s">
        <v>17</v>
      </c>
      <c r="C9" s="7">
        <v>17.04</v>
      </c>
      <c r="D9" s="8">
        <v>5.35</v>
      </c>
      <c r="E9" s="9">
        <v>530</v>
      </c>
      <c r="F9" s="10">
        <f t="shared" si="0"/>
        <v>0.92024037735849029</v>
      </c>
      <c r="G9" s="11" t="s">
        <v>5</v>
      </c>
      <c r="H9" t="str">
        <f t="shared" ca="1" si="1"/>
        <v>marrone</v>
      </c>
    </row>
    <row r="10" spans="1:8" x14ac:dyDescent="0.2">
      <c r="A10" s="5">
        <v>246</v>
      </c>
      <c r="B10" s="6" t="s">
        <v>18</v>
      </c>
      <c r="C10" s="7">
        <v>15.45</v>
      </c>
      <c r="D10" s="8">
        <v>4.84</v>
      </c>
      <c r="E10" s="9">
        <v>392</v>
      </c>
      <c r="F10" s="10">
        <f t="shared" si="0"/>
        <v>0.92327938775510188</v>
      </c>
      <c r="G10" s="11" t="s">
        <v>6</v>
      </c>
      <c r="H10" t="str">
        <f t="shared" ca="1" si="1"/>
        <v>marrone</v>
      </c>
    </row>
    <row r="11" spans="1:8" x14ac:dyDescent="0.2">
      <c r="A11" s="5">
        <v>368</v>
      </c>
      <c r="B11" s="6" t="s">
        <v>19</v>
      </c>
      <c r="C11" s="7">
        <v>15.5</v>
      </c>
      <c r="D11" s="8">
        <v>5.3</v>
      </c>
      <c r="E11" s="9">
        <v>450</v>
      </c>
      <c r="F11" s="10">
        <f t="shared" si="0"/>
        <v>0.96754444444444432</v>
      </c>
      <c r="G11" s="11" t="s">
        <v>6</v>
      </c>
      <c r="H11" t="str">
        <f t="shared" ca="1" si="1"/>
        <v>marrone</v>
      </c>
    </row>
    <row r="12" spans="1:8" x14ac:dyDescent="0.2">
      <c r="A12" s="5">
        <v>365</v>
      </c>
      <c r="B12" s="6" t="s">
        <v>33</v>
      </c>
      <c r="C12" s="7">
        <v>15.04</v>
      </c>
      <c r="D12" s="8">
        <v>5.38</v>
      </c>
      <c r="E12" s="9">
        <v>446</v>
      </c>
      <c r="F12" s="10">
        <f t="shared" si="0"/>
        <v>0.97606227802690582</v>
      </c>
      <c r="G12" s="11" t="s">
        <v>6</v>
      </c>
      <c r="H12" t="str">
        <f t="shared" ca="1" si="1"/>
        <v>verde</v>
      </c>
    </row>
    <row r="13" spans="1:8" x14ac:dyDescent="0.2">
      <c r="A13" s="5">
        <v>336</v>
      </c>
      <c r="B13" s="6" t="s">
        <v>20</v>
      </c>
      <c r="C13" s="7">
        <v>15.5</v>
      </c>
      <c r="D13" s="8">
        <v>5.18</v>
      </c>
      <c r="E13" s="9">
        <v>371</v>
      </c>
      <c r="F13" s="10">
        <f t="shared" si="0"/>
        <v>1.1210301886792451</v>
      </c>
      <c r="G13" s="11" t="s">
        <v>6</v>
      </c>
      <c r="H13" t="str">
        <f t="shared" ca="1" si="1"/>
        <v>verde</v>
      </c>
    </row>
    <row r="14" spans="1:8" x14ac:dyDescent="0.2">
      <c r="A14" s="5">
        <v>201</v>
      </c>
      <c r="B14" s="6" t="s">
        <v>21</v>
      </c>
      <c r="C14" s="7">
        <v>17.73</v>
      </c>
      <c r="D14" s="8">
        <v>5.28</v>
      </c>
      <c r="E14" s="9">
        <v>440</v>
      </c>
      <c r="F14" s="10">
        <f t="shared" si="0"/>
        <v>1.1233728000000001</v>
      </c>
      <c r="G14" s="11" t="s">
        <v>5</v>
      </c>
      <c r="H14" t="str">
        <f t="shared" ca="1" si="1"/>
        <v>verde</v>
      </c>
    </row>
    <row r="15" spans="1:8" x14ac:dyDescent="0.2">
      <c r="A15" s="5">
        <v>241</v>
      </c>
      <c r="B15" s="6" t="s">
        <v>22</v>
      </c>
      <c r="C15" s="7">
        <v>17.27</v>
      </c>
      <c r="D15" s="8">
        <v>5.29</v>
      </c>
      <c r="E15" s="9">
        <v>430</v>
      </c>
      <c r="F15" s="10">
        <f t="shared" si="0"/>
        <v>1.1239195511627909</v>
      </c>
      <c r="G15" s="11" t="s">
        <v>5</v>
      </c>
      <c r="H15" t="str">
        <f t="shared" ca="1" si="1"/>
        <v>verde</v>
      </c>
    </row>
    <row r="16" spans="1:8" x14ac:dyDescent="0.2">
      <c r="A16" s="5">
        <v>361</v>
      </c>
      <c r="B16" s="6" t="s">
        <v>23</v>
      </c>
      <c r="C16" s="7">
        <v>21</v>
      </c>
      <c r="D16" s="8">
        <v>5.8</v>
      </c>
      <c r="E16" s="9">
        <v>626</v>
      </c>
      <c r="F16" s="10">
        <f t="shared" si="0"/>
        <v>1.1284984025559104</v>
      </c>
      <c r="G16" s="11" t="s">
        <v>1</v>
      </c>
      <c r="H16" t="str">
        <f t="shared" ca="1" si="1"/>
        <v>verde</v>
      </c>
    </row>
    <row r="17" spans="1:8" x14ac:dyDescent="0.2">
      <c r="A17" s="5">
        <v>364</v>
      </c>
      <c r="B17" s="6" t="s">
        <v>24</v>
      </c>
      <c r="C17" s="7">
        <v>15.18</v>
      </c>
      <c r="D17" s="8">
        <v>5.46</v>
      </c>
      <c r="E17" s="9">
        <v>390</v>
      </c>
      <c r="F17" s="10">
        <f t="shared" si="0"/>
        <v>1.1603592</v>
      </c>
      <c r="G17" s="11" t="s">
        <v>6</v>
      </c>
      <c r="H17" t="str">
        <f t="shared" ca="1" si="1"/>
        <v>gialla</v>
      </c>
    </row>
    <row r="18" spans="1:8" x14ac:dyDescent="0.2">
      <c r="A18" s="5">
        <v>348</v>
      </c>
      <c r="B18" s="6" t="s">
        <v>25</v>
      </c>
      <c r="C18" s="7">
        <v>19.53</v>
      </c>
      <c r="D18" s="8">
        <v>5.55</v>
      </c>
      <c r="E18" s="9">
        <v>512</v>
      </c>
      <c r="F18" s="10">
        <f t="shared" si="0"/>
        <v>1.1749469238281252</v>
      </c>
      <c r="G18" s="11" t="s">
        <v>4</v>
      </c>
      <c r="H18" t="str">
        <f t="shared" ca="1" si="1"/>
        <v>gialla</v>
      </c>
    </row>
    <row r="19" spans="1:8" x14ac:dyDescent="0.2">
      <c r="A19" s="5">
        <v>297</v>
      </c>
      <c r="B19" s="6" t="s">
        <v>26</v>
      </c>
      <c r="C19" s="7">
        <v>17.8</v>
      </c>
      <c r="D19" s="8">
        <v>5.51</v>
      </c>
      <c r="E19" s="9">
        <v>436</v>
      </c>
      <c r="F19" s="10">
        <f t="shared" si="0"/>
        <v>1.2394719724770642</v>
      </c>
      <c r="G19" s="11" t="s">
        <v>5</v>
      </c>
      <c r="H19" t="str">
        <f t="shared" ca="1" si="1"/>
        <v>gialla</v>
      </c>
    </row>
    <row r="20" spans="1:8" x14ac:dyDescent="0.2">
      <c r="A20" s="5">
        <v>187</v>
      </c>
      <c r="B20" s="6" t="s">
        <v>27</v>
      </c>
      <c r="C20" s="7">
        <v>20.399999999999999</v>
      </c>
      <c r="D20" s="8">
        <v>5.62</v>
      </c>
      <c r="E20" s="9">
        <v>497</v>
      </c>
      <c r="F20" s="10">
        <f t="shared" si="0"/>
        <v>1.2964220523138834</v>
      </c>
      <c r="G20" s="11" t="s">
        <v>4</v>
      </c>
      <c r="H20" t="str">
        <f t="shared" ca="1" si="1"/>
        <v>gialla</v>
      </c>
    </row>
    <row r="21" spans="1:8" x14ac:dyDescent="0.2">
      <c r="A21" s="5">
        <v>235</v>
      </c>
      <c r="B21" s="6" t="s">
        <v>28</v>
      </c>
      <c r="C21" s="7">
        <v>17.010000000000002</v>
      </c>
      <c r="D21" s="8">
        <v>5.35</v>
      </c>
      <c r="E21" s="9">
        <v>370</v>
      </c>
      <c r="F21" s="10">
        <f t="shared" si="0"/>
        <v>1.3158614189189188</v>
      </c>
      <c r="G21" s="11" t="s">
        <v>5</v>
      </c>
      <c r="H21" t="str">
        <f t="shared" ca="1" si="1"/>
        <v>gialla</v>
      </c>
    </row>
    <row r="22" spans="1:8" x14ac:dyDescent="0.2">
      <c r="A22" s="5">
        <v>229</v>
      </c>
      <c r="B22" s="6" t="s">
        <v>29</v>
      </c>
      <c r="C22" s="7">
        <v>20.93</v>
      </c>
      <c r="D22" s="8">
        <v>5.67</v>
      </c>
      <c r="E22" s="9">
        <v>506</v>
      </c>
      <c r="F22" s="10">
        <f t="shared" si="0"/>
        <v>1.329795409090909</v>
      </c>
      <c r="G22" s="11" t="s">
        <v>4</v>
      </c>
      <c r="H22" t="str">
        <f t="shared" ca="1" si="1"/>
        <v>blu</v>
      </c>
    </row>
    <row r="23" spans="1:8" x14ac:dyDescent="0.2">
      <c r="A23" s="5">
        <v>286</v>
      </c>
      <c r="B23" s="6" t="s">
        <v>30</v>
      </c>
      <c r="C23" s="7">
        <v>25.4</v>
      </c>
      <c r="D23" s="8">
        <v>6.07</v>
      </c>
      <c r="E23" s="9">
        <v>683</v>
      </c>
      <c r="F23" s="10">
        <f t="shared" si="0"/>
        <v>1.3702202928257687</v>
      </c>
      <c r="G23" s="11" t="s">
        <v>1</v>
      </c>
      <c r="H23" t="str">
        <f t="shared" ca="1" si="1"/>
        <v>blu</v>
      </c>
    </row>
    <row r="24" spans="1:8" x14ac:dyDescent="0.2">
      <c r="A24" s="5">
        <v>230</v>
      </c>
      <c r="B24" s="6" t="s">
        <v>31</v>
      </c>
      <c r="C24" s="7">
        <v>22.1</v>
      </c>
      <c r="D24" s="8">
        <v>5.65</v>
      </c>
      <c r="E24" s="9">
        <v>506</v>
      </c>
      <c r="F24" s="10">
        <f t="shared" si="0"/>
        <v>1.3942435770750992</v>
      </c>
      <c r="G24" s="11" t="s">
        <v>1</v>
      </c>
      <c r="H24" t="str">
        <f t="shared" ca="1" si="1"/>
        <v>blu</v>
      </c>
    </row>
    <row r="25" spans="1:8" x14ac:dyDescent="0.2">
      <c r="A25" s="5">
        <v>55</v>
      </c>
      <c r="B25" s="6" t="s">
        <v>34</v>
      </c>
      <c r="C25" s="7">
        <v>24.25</v>
      </c>
      <c r="D25" s="8">
        <v>5.9</v>
      </c>
      <c r="E25" s="9">
        <v>574</v>
      </c>
      <c r="F25" s="10">
        <f t="shared" si="0"/>
        <v>1.4706315331010456</v>
      </c>
      <c r="G25" s="11" t="s">
        <v>1</v>
      </c>
      <c r="H25" t="str">
        <f t="shared" ca="1" si="1"/>
        <v>blu</v>
      </c>
    </row>
    <row r="26" spans="1:8" x14ac:dyDescent="0.2">
      <c r="A26" s="5">
        <v>174</v>
      </c>
      <c r="B26" s="6" t="s">
        <v>32</v>
      </c>
      <c r="C26" s="7">
        <v>20.85</v>
      </c>
      <c r="D26" s="8">
        <v>5.9</v>
      </c>
      <c r="E26" s="9">
        <v>446</v>
      </c>
      <c r="F26" s="10">
        <f t="shared" si="0"/>
        <v>1.6273284753363231</v>
      </c>
      <c r="G26" s="11" t="s">
        <v>4</v>
      </c>
      <c r="H26" t="str">
        <f t="shared" ca="1" si="1"/>
        <v>blu</v>
      </c>
    </row>
  </sheetData>
  <protectedRanges>
    <protectedRange sqref="F2:F4" name="Intervallo1_1"/>
  </protectedRanges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75FC-E376-E541-9065-4C50F31A7EE6}">
  <dimension ref="A1:J27"/>
  <sheetViews>
    <sheetView workbookViewId="0">
      <selection activeCell="M8" sqref="M8"/>
    </sheetView>
  </sheetViews>
  <sheetFormatPr defaultRowHeight="15" x14ac:dyDescent="0.2"/>
  <cols>
    <col min="1" max="1" width="11.296875" customWidth="1"/>
    <col min="2" max="2" width="19.37109375" customWidth="1"/>
    <col min="3" max="3" width="12.64453125" hidden="1" customWidth="1"/>
    <col min="4" max="4" width="11.43359375" hidden="1" customWidth="1"/>
    <col min="5" max="6" width="9.14453125" hidden="1" customWidth="1"/>
    <col min="7" max="7" width="11.1640625" hidden="1" customWidth="1"/>
    <col min="8" max="8" width="9.28125" customWidth="1"/>
    <col min="9" max="9" width="10.76171875" customWidth="1"/>
    <col min="10" max="10" width="9.68359375" customWidth="1"/>
  </cols>
  <sheetData>
    <row r="1" spans="1:10" x14ac:dyDescent="0.2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2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4" t="s">
        <v>43</v>
      </c>
      <c r="I3" s="3" t="s">
        <v>45</v>
      </c>
      <c r="J3" s="3" t="s">
        <v>44</v>
      </c>
    </row>
    <row r="4" spans="1:10" x14ac:dyDescent="0.2">
      <c r="A4" s="5">
        <v>59</v>
      </c>
      <c r="B4" t="s">
        <v>40</v>
      </c>
      <c r="C4">
        <v>13.72</v>
      </c>
      <c r="D4">
        <v>5.93</v>
      </c>
      <c r="E4" s="9">
        <v>266</v>
      </c>
      <c r="G4" t="s">
        <v>6</v>
      </c>
      <c r="H4" t="s">
        <v>6</v>
      </c>
      <c r="I4" s="19"/>
      <c r="J4" s="19"/>
    </row>
    <row r="5" spans="1:10" x14ac:dyDescent="0.2">
      <c r="A5" s="5">
        <v>225</v>
      </c>
      <c r="B5" s="6" t="s">
        <v>15</v>
      </c>
      <c r="C5" s="7">
        <v>15.27</v>
      </c>
      <c r="D5" s="8">
        <v>4.87</v>
      </c>
      <c r="E5" s="9">
        <v>488</v>
      </c>
      <c r="F5" s="10">
        <f t="shared" ref="F5:F25" si="0">(C5*D5*D5)/E5</f>
        <v>0.74212512909836081</v>
      </c>
      <c r="G5" s="11" t="s">
        <v>5</v>
      </c>
      <c r="H5" t="str">
        <f>IF(F5&lt;=$H$3,"marrone",IF(F5&lt;=#REF!,"verde",IF(F5&lt;=$H$2,"gialla","blu")))</f>
        <v>marrone</v>
      </c>
      <c r="I5" s="19"/>
      <c r="J5" s="19"/>
    </row>
    <row r="6" spans="1:10" x14ac:dyDescent="0.2">
      <c r="A6" s="5">
        <v>78</v>
      </c>
      <c r="B6" s="6" t="s">
        <v>16</v>
      </c>
      <c r="C6" s="7">
        <v>13.7</v>
      </c>
      <c r="D6" s="8">
        <v>4.8</v>
      </c>
      <c r="E6" s="12">
        <v>420</v>
      </c>
      <c r="F6" s="10">
        <f t="shared" si="0"/>
        <v>0.75154285714285707</v>
      </c>
      <c r="G6" s="11" t="s">
        <v>6</v>
      </c>
      <c r="H6" t="str">
        <f>IF(F6&lt;=$H$3,"marrone",IF(F6&lt;=#REF!,"verde",IF(F6&lt;=$H$2,"gialla","blu")))</f>
        <v>marrone</v>
      </c>
      <c r="I6" s="19"/>
      <c r="J6" s="19"/>
    </row>
    <row r="7" spans="1:10" x14ac:dyDescent="0.2">
      <c r="A7" s="5">
        <v>371</v>
      </c>
      <c r="B7" s="6" t="s">
        <v>17</v>
      </c>
      <c r="C7" s="7">
        <v>17.04</v>
      </c>
      <c r="D7" s="8">
        <v>5.35</v>
      </c>
      <c r="E7" s="9">
        <v>530</v>
      </c>
      <c r="F7" s="10">
        <f t="shared" si="0"/>
        <v>0.92024037735849029</v>
      </c>
      <c r="G7" s="11" t="s">
        <v>5</v>
      </c>
      <c r="H7" t="str">
        <f>IF(F7&lt;=$H$3,"marrone",IF(F7&lt;=#REF!,"verde",IF(F7&lt;=$H$2,"gialla","blu")))</f>
        <v>marrone</v>
      </c>
      <c r="I7" s="19"/>
      <c r="J7" s="19"/>
    </row>
    <row r="8" spans="1:10" x14ac:dyDescent="0.2">
      <c r="A8" s="5">
        <v>246</v>
      </c>
      <c r="B8" s="6" t="s">
        <v>18</v>
      </c>
      <c r="C8" s="7">
        <v>15.45</v>
      </c>
      <c r="D8" s="8">
        <v>4.84</v>
      </c>
      <c r="E8" s="9">
        <v>392</v>
      </c>
      <c r="F8" s="10">
        <f t="shared" si="0"/>
        <v>0.92327938775510188</v>
      </c>
      <c r="G8" s="11" t="s">
        <v>6</v>
      </c>
      <c r="H8" t="str">
        <f>IF(F8&lt;=$H$3,"marrone",IF(F8&lt;=#REF!,"verde",IF(F8&lt;=$H$2,"gialla","blu")))</f>
        <v>marrone</v>
      </c>
      <c r="I8" s="19"/>
      <c r="J8" s="19"/>
    </row>
    <row r="9" spans="1:10" x14ac:dyDescent="0.2">
      <c r="A9" s="5">
        <v>368</v>
      </c>
      <c r="B9" s="6" t="s">
        <v>19</v>
      </c>
      <c r="C9" s="7">
        <v>15.5</v>
      </c>
      <c r="D9" s="8">
        <v>5.3</v>
      </c>
      <c r="E9" s="9">
        <v>450</v>
      </c>
      <c r="F9" s="10">
        <f t="shared" si="0"/>
        <v>0.96754444444444432</v>
      </c>
      <c r="G9" s="11" t="s">
        <v>6</v>
      </c>
      <c r="H9" t="str">
        <f>IF(F9&lt;=$H$3,"marrone",IF(F9&lt;=#REF!,"verde",IF(F9&lt;=$H$2,"gialla","blu")))</f>
        <v>marrone</v>
      </c>
      <c r="I9" s="19"/>
      <c r="J9" s="19"/>
    </row>
    <row r="10" spans="1:10" x14ac:dyDescent="0.2">
      <c r="A10" s="5">
        <v>365</v>
      </c>
      <c r="B10" s="6" t="s">
        <v>33</v>
      </c>
      <c r="C10" s="7">
        <v>15.04</v>
      </c>
      <c r="D10" s="8">
        <v>5.38</v>
      </c>
      <c r="E10" s="9">
        <v>446</v>
      </c>
      <c r="F10" s="10">
        <f t="shared" si="0"/>
        <v>0.97606227802690582</v>
      </c>
      <c r="G10" s="11" t="s">
        <v>6</v>
      </c>
      <c r="H10" t="s">
        <v>5</v>
      </c>
      <c r="I10" s="19"/>
      <c r="J10" s="19"/>
    </row>
    <row r="11" spans="1:10" x14ac:dyDescent="0.2">
      <c r="A11" s="5">
        <v>336</v>
      </c>
      <c r="B11" s="6" t="s">
        <v>20</v>
      </c>
      <c r="C11" s="7">
        <v>15.5</v>
      </c>
      <c r="D11" s="8">
        <v>5.18</v>
      </c>
      <c r="E11" s="9">
        <v>371</v>
      </c>
      <c r="F11" s="10">
        <f t="shared" si="0"/>
        <v>1.1210301886792451</v>
      </c>
      <c r="G11" s="11" t="s">
        <v>6</v>
      </c>
      <c r="H11" t="s">
        <v>5</v>
      </c>
      <c r="I11" s="19"/>
      <c r="J11" s="19"/>
    </row>
    <row r="12" spans="1:10" x14ac:dyDescent="0.2">
      <c r="A12" s="5">
        <v>201</v>
      </c>
      <c r="B12" s="6" t="s">
        <v>21</v>
      </c>
      <c r="C12" s="7">
        <v>17.73</v>
      </c>
      <c r="D12" s="8">
        <v>5.28</v>
      </c>
      <c r="E12" s="9">
        <v>440</v>
      </c>
      <c r="F12" s="10">
        <f t="shared" si="0"/>
        <v>1.1233728000000001</v>
      </c>
      <c r="G12" s="11" t="s">
        <v>5</v>
      </c>
      <c r="H12" t="s">
        <v>5</v>
      </c>
      <c r="I12" s="19"/>
      <c r="J12" s="19"/>
    </row>
    <row r="13" spans="1:10" x14ac:dyDescent="0.2">
      <c r="A13" s="5">
        <v>241</v>
      </c>
      <c r="B13" s="6" t="s">
        <v>22</v>
      </c>
      <c r="C13" s="7">
        <v>17.27</v>
      </c>
      <c r="D13" s="8">
        <v>5.29</v>
      </c>
      <c r="E13" s="9">
        <v>430</v>
      </c>
      <c r="F13" s="10">
        <f t="shared" si="0"/>
        <v>1.1239195511627909</v>
      </c>
      <c r="G13" s="11" t="s">
        <v>5</v>
      </c>
      <c r="H13" t="s">
        <v>5</v>
      </c>
      <c r="I13" s="19"/>
      <c r="J13" s="19"/>
    </row>
    <row r="14" spans="1:10" x14ac:dyDescent="0.2">
      <c r="A14" s="5">
        <v>361</v>
      </c>
      <c r="B14" s="6" t="s">
        <v>23</v>
      </c>
      <c r="C14" s="7">
        <v>21</v>
      </c>
      <c r="D14" s="8">
        <v>5.8</v>
      </c>
      <c r="E14" s="9">
        <v>626</v>
      </c>
      <c r="F14" s="10">
        <f t="shared" si="0"/>
        <v>1.1284984025559104</v>
      </c>
      <c r="G14" s="11" t="s">
        <v>1</v>
      </c>
      <c r="H14" t="s">
        <v>5</v>
      </c>
      <c r="I14" s="19"/>
      <c r="J14" s="19"/>
    </row>
    <row r="15" spans="1:10" x14ac:dyDescent="0.2">
      <c r="A15" s="5">
        <v>364</v>
      </c>
      <c r="B15" s="6" t="s">
        <v>24</v>
      </c>
      <c r="C15" s="7">
        <v>15.18</v>
      </c>
      <c r="D15" s="8">
        <v>5.46</v>
      </c>
      <c r="E15" s="9">
        <v>390</v>
      </c>
      <c r="F15" s="10">
        <f t="shared" si="0"/>
        <v>1.1603592</v>
      </c>
      <c r="G15" s="11" t="s">
        <v>6</v>
      </c>
      <c r="H15" t="s">
        <v>4</v>
      </c>
      <c r="I15" s="19"/>
      <c r="J15" s="19"/>
    </row>
    <row r="16" spans="1:10" x14ac:dyDescent="0.2">
      <c r="A16" s="5">
        <v>348</v>
      </c>
      <c r="B16" s="6" t="s">
        <v>25</v>
      </c>
      <c r="C16" s="7">
        <v>19.53</v>
      </c>
      <c r="D16" s="8">
        <v>5.55</v>
      </c>
      <c r="E16" s="9">
        <v>512</v>
      </c>
      <c r="F16" s="10">
        <f t="shared" si="0"/>
        <v>1.1749469238281252</v>
      </c>
      <c r="G16" s="11" t="s">
        <v>4</v>
      </c>
      <c r="H16" t="s">
        <v>4</v>
      </c>
      <c r="I16" s="19"/>
      <c r="J16" s="19"/>
    </row>
    <row r="17" spans="1:10" x14ac:dyDescent="0.2">
      <c r="A17" s="5">
        <v>297</v>
      </c>
      <c r="B17" s="6" t="s">
        <v>26</v>
      </c>
      <c r="C17" s="7">
        <v>17.8</v>
      </c>
      <c r="D17" s="8">
        <v>5.51</v>
      </c>
      <c r="E17" s="9">
        <v>436</v>
      </c>
      <c r="F17" s="10">
        <f t="shared" si="0"/>
        <v>1.2394719724770642</v>
      </c>
      <c r="G17" s="11" t="s">
        <v>5</v>
      </c>
      <c r="H17" t="s">
        <v>4</v>
      </c>
      <c r="I17" s="19"/>
      <c r="J17" s="19"/>
    </row>
    <row r="18" spans="1:10" x14ac:dyDescent="0.2">
      <c r="A18" s="5">
        <v>187</v>
      </c>
      <c r="B18" s="6" t="s">
        <v>27</v>
      </c>
      <c r="C18" s="7">
        <v>20.399999999999999</v>
      </c>
      <c r="D18" s="8">
        <v>5.62</v>
      </c>
      <c r="E18" s="9">
        <v>497</v>
      </c>
      <c r="F18" s="10">
        <f t="shared" si="0"/>
        <v>1.2964220523138834</v>
      </c>
      <c r="G18" s="11" t="s">
        <v>4</v>
      </c>
      <c r="H18" t="s">
        <v>4</v>
      </c>
      <c r="I18" s="19"/>
      <c r="J18" s="19"/>
    </row>
    <row r="19" spans="1:10" x14ac:dyDescent="0.2">
      <c r="A19" s="5">
        <v>235</v>
      </c>
      <c r="B19" s="6" t="s">
        <v>28</v>
      </c>
      <c r="C19" s="7">
        <v>17.010000000000002</v>
      </c>
      <c r="D19" s="8">
        <v>5.35</v>
      </c>
      <c r="E19" s="9">
        <v>370</v>
      </c>
      <c r="F19" s="10">
        <f t="shared" si="0"/>
        <v>1.3158614189189188</v>
      </c>
      <c r="G19" s="11" t="s">
        <v>5</v>
      </c>
      <c r="H19" t="s">
        <v>4</v>
      </c>
      <c r="I19" s="19"/>
      <c r="J19" s="19"/>
    </row>
    <row r="20" spans="1:10" x14ac:dyDescent="0.2">
      <c r="A20" s="5">
        <v>229</v>
      </c>
      <c r="B20" s="6" t="s">
        <v>29</v>
      </c>
      <c r="C20" s="7">
        <v>20.93</v>
      </c>
      <c r="D20" s="8">
        <v>5.67</v>
      </c>
      <c r="E20" s="9">
        <v>506</v>
      </c>
      <c r="F20" s="10">
        <f t="shared" si="0"/>
        <v>1.329795409090909</v>
      </c>
      <c r="G20" s="11" t="s">
        <v>4</v>
      </c>
      <c r="H20" t="s">
        <v>1</v>
      </c>
      <c r="I20" s="19"/>
      <c r="J20" s="19"/>
    </row>
    <row r="21" spans="1:10" x14ac:dyDescent="0.2">
      <c r="A21" s="5">
        <v>286</v>
      </c>
      <c r="B21" s="6" t="s">
        <v>30</v>
      </c>
      <c r="C21" s="7">
        <v>25.4</v>
      </c>
      <c r="D21" s="8">
        <v>6.07</v>
      </c>
      <c r="E21" s="9">
        <v>683</v>
      </c>
      <c r="F21" s="10">
        <f t="shared" si="0"/>
        <v>1.3702202928257687</v>
      </c>
      <c r="G21" s="11" t="s">
        <v>1</v>
      </c>
      <c r="H21" t="s">
        <v>1</v>
      </c>
      <c r="I21" s="19"/>
      <c r="J21" s="19"/>
    </row>
    <row r="22" spans="1:10" x14ac:dyDescent="0.2">
      <c r="A22" s="5">
        <v>230</v>
      </c>
      <c r="B22" s="6" t="s">
        <v>31</v>
      </c>
      <c r="C22" s="7">
        <v>22.1</v>
      </c>
      <c r="D22" s="8">
        <v>5.65</v>
      </c>
      <c r="E22" s="9">
        <v>506</v>
      </c>
      <c r="F22" s="10">
        <f t="shared" si="0"/>
        <v>1.3942435770750992</v>
      </c>
      <c r="G22" s="11" t="s">
        <v>1</v>
      </c>
      <c r="H22" t="s">
        <v>1</v>
      </c>
      <c r="I22" s="19"/>
      <c r="J22" s="19"/>
    </row>
    <row r="23" spans="1:10" x14ac:dyDescent="0.2">
      <c r="A23" s="5">
        <v>55</v>
      </c>
      <c r="B23" s="6" t="s">
        <v>34</v>
      </c>
      <c r="C23" s="7">
        <v>24.25</v>
      </c>
      <c r="D23" s="8">
        <v>5.9</v>
      </c>
      <c r="E23" s="9">
        <v>574</v>
      </c>
      <c r="F23" s="10">
        <f t="shared" si="0"/>
        <v>1.4706315331010456</v>
      </c>
      <c r="G23" s="11" t="s">
        <v>1</v>
      </c>
      <c r="H23" t="s">
        <v>1</v>
      </c>
      <c r="I23" s="19"/>
      <c r="J23" s="19"/>
    </row>
    <row r="24" spans="1:10" x14ac:dyDescent="0.2">
      <c r="A24" s="5">
        <v>174</v>
      </c>
      <c r="B24" s="6" t="s">
        <v>32</v>
      </c>
      <c r="C24" s="7">
        <v>20.85</v>
      </c>
      <c r="D24" s="8">
        <v>5.9</v>
      </c>
      <c r="E24" s="9">
        <v>446</v>
      </c>
      <c r="F24" s="10">
        <f t="shared" si="0"/>
        <v>1.6273284753363231</v>
      </c>
      <c r="G24" s="11" t="s">
        <v>4</v>
      </c>
      <c r="H24" t="s">
        <v>1</v>
      </c>
      <c r="I24" s="19"/>
      <c r="J24" s="19"/>
    </row>
    <row r="25" spans="1:10" x14ac:dyDescent="0.2">
      <c r="A25" s="5">
        <v>192</v>
      </c>
      <c r="B25" s="13" t="s">
        <v>36</v>
      </c>
      <c r="C25" s="14">
        <v>23.57</v>
      </c>
      <c r="D25" s="15">
        <v>6.05</v>
      </c>
      <c r="E25" s="16">
        <v>578</v>
      </c>
      <c r="F25" s="17"/>
      <c r="G25" s="18" t="s">
        <v>37</v>
      </c>
      <c r="H25" t="s">
        <v>37</v>
      </c>
      <c r="I25" s="19"/>
      <c r="J25" s="19"/>
    </row>
    <row r="26" spans="1:10" x14ac:dyDescent="0.2">
      <c r="A26" s="5">
        <v>107</v>
      </c>
      <c r="B26" s="13" t="s">
        <v>38</v>
      </c>
      <c r="D26" s="15">
        <v>6.18</v>
      </c>
      <c r="G26" s="18" t="s">
        <v>39</v>
      </c>
      <c r="H26" t="s">
        <v>39</v>
      </c>
      <c r="I26" s="19"/>
      <c r="J26" s="19"/>
    </row>
    <row r="27" spans="1:10" x14ac:dyDescent="0.2">
      <c r="A27" s="5"/>
      <c r="B27" s="13" t="s">
        <v>41</v>
      </c>
      <c r="H27" t="s">
        <v>42</v>
      </c>
      <c r="I27" s="19"/>
      <c r="J27" s="19"/>
    </row>
  </sheetData>
  <mergeCells count="1"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0EA5-1507-4CCB-8B00-783F4E50014E}">
  <dimension ref="A1:J28"/>
  <sheetViews>
    <sheetView tabSelected="1" topLeftCell="A5" workbookViewId="0">
      <selection activeCell="N8" sqref="N8"/>
    </sheetView>
  </sheetViews>
  <sheetFormatPr defaultRowHeight="15" x14ac:dyDescent="0.2"/>
  <cols>
    <col min="1" max="1" width="11.296875" customWidth="1"/>
    <col min="2" max="2" width="19.37109375" customWidth="1"/>
    <col min="3" max="3" width="12.64453125" hidden="1" customWidth="1"/>
    <col min="4" max="4" width="11.43359375" hidden="1" customWidth="1"/>
    <col min="5" max="6" width="9.14453125" hidden="1" customWidth="1"/>
    <col min="7" max="7" width="11.1640625" hidden="1" customWidth="1"/>
    <col min="8" max="8" width="9.28125" customWidth="1"/>
    <col min="9" max="9" width="10.76171875" customWidth="1"/>
    <col min="10" max="10" width="9.68359375" customWidth="1"/>
  </cols>
  <sheetData>
    <row r="1" spans="1:10" x14ac:dyDescent="0.2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2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4" t="s">
        <v>43</v>
      </c>
      <c r="I3" s="3" t="s">
        <v>45</v>
      </c>
      <c r="J3" s="3" t="s">
        <v>44</v>
      </c>
    </row>
    <row r="4" spans="1:10" x14ac:dyDescent="0.2">
      <c r="A4" s="5">
        <v>225</v>
      </c>
      <c r="B4" s="6" t="s">
        <v>15</v>
      </c>
      <c r="C4">
        <v>13.72</v>
      </c>
      <c r="D4">
        <v>5.93</v>
      </c>
      <c r="E4" s="9">
        <v>266</v>
      </c>
      <c r="G4" t="s">
        <v>6</v>
      </c>
      <c r="H4" t="s">
        <v>6</v>
      </c>
      <c r="I4" s="19" t="s">
        <v>47</v>
      </c>
      <c r="J4" s="19">
        <v>1</v>
      </c>
    </row>
    <row r="5" spans="1:10" x14ac:dyDescent="0.2">
      <c r="A5" s="5">
        <v>368</v>
      </c>
      <c r="B5" s="6" t="s">
        <v>19</v>
      </c>
      <c r="C5" s="7">
        <v>15.27</v>
      </c>
      <c r="D5" s="8">
        <v>4.87</v>
      </c>
      <c r="E5" s="9">
        <v>488</v>
      </c>
      <c r="F5" s="10">
        <f t="shared" ref="F5:F17" si="0">(C5*D5*D5)/E5</f>
        <v>0.74212512909836081</v>
      </c>
      <c r="G5" s="11" t="s">
        <v>5</v>
      </c>
      <c r="H5" t="str">
        <f>IF(F5&lt;=$H$3,"marrone",IF(F5&lt;=#REF!,"verde",IF(F5&lt;=$H$2,"gialla","blu")))</f>
        <v>marrone</v>
      </c>
      <c r="I5" s="19" t="s">
        <v>48</v>
      </c>
      <c r="J5" s="19">
        <v>2</v>
      </c>
    </row>
    <row r="6" spans="1:10" x14ac:dyDescent="0.2">
      <c r="A6" s="5">
        <v>246</v>
      </c>
      <c r="B6" s="6" t="s">
        <v>64</v>
      </c>
      <c r="C6" s="7">
        <v>13.7</v>
      </c>
      <c r="D6" s="8">
        <v>4.8</v>
      </c>
      <c r="E6" s="12">
        <v>420</v>
      </c>
      <c r="F6" s="10">
        <f t="shared" si="0"/>
        <v>0.75154285714285707</v>
      </c>
      <c r="G6" s="11" t="s">
        <v>6</v>
      </c>
      <c r="H6" t="str">
        <f>IF(F6&lt;=$H$3,"marrone",IF(F6&lt;=#REF!,"verde",IF(F6&lt;=$H$2,"gialla","blu")))</f>
        <v>marrone</v>
      </c>
      <c r="I6" s="19" t="s">
        <v>49</v>
      </c>
      <c r="J6" s="19">
        <v>3</v>
      </c>
    </row>
    <row r="7" spans="1:10" x14ac:dyDescent="0.2">
      <c r="A7" s="5">
        <v>371</v>
      </c>
      <c r="B7" s="6" t="s">
        <v>17</v>
      </c>
      <c r="C7" s="7">
        <v>17.04</v>
      </c>
      <c r="D7" s="8">
        <v>5.35</v>
      </c>
      <c r="E7" s="9">
        <v>530</v>
      </c>
      <c r="F7" s="10">
        <f t="shared" si="0"/>
        <v>0.92024037735849029</v>
      </c>
      <c r="G7" s="11" t="s">
        <v>5</v>
      </c>
      <c r="H7" t="str">
        <f>IF(F7&lt;=$H$3,"marrone",IF(F7&lt;=#REF!,"verde",IF(F7&lt;=$H$2,"gialla","blu")))</f>
        <v>marrone</v>
      </c>
      <c r="I7" s="19" t="s">
        <v>50</v>
      </c>
      <c r="J7" s="19">
        <v>4</v>
      </c>
    </row>
    <row r="8" spans="1:10" x14ac:dyDescent="0.2">
      <c r="A8" s="5">
        <v>59</v>
      </c>
      <c r="B8" t="s">
        <v>40</v>
      </c>
      <c r="C8" s="7">
        <v>15.45</v>
      </c>
      <c r="D8" s="8">
        <v>4.84</v>
      </c>
      <c r="E8" s="9">
        <v>392</v>
      </c>
      <c r="F8" s="10">
        <f t="shared" si="0"/>
        <v>0.92327938775510188</v>
      </c>
      <c r="G8" s="11" t="s">
        <v>6</v>
      </c>
      <c r="H8" t="str">
        <f>IF(F8&lt;=$H$3,"marrone",IF(F8&lt;=#REF!,"verde",IF(F8&lt;=$H$2,"gialla","blu")))</f>
        <v>marrone</v>
      </c>
      <c r="I8" s="19" t="s">
        <v>46</v>
      </c>
      <c r="J8" s="19"/>
    </row>
    <row r="9" spans="1:10" x14ac:dyDescent="0.2">
      <c r="A9" s="5">
        <v>78</v>
      </c>
      <c r="B9" s="6" t="s">
        <v>16</v>
      </c>
      <c r="C9" s="7"/>
      <c r="D9" s="8"/>
      <c r="E9" s="9"/>
      <c r="F9" s="10"/>
      <c r="G9" s="11"/>
      <c r="H9" t="str">
        <f>IF(F9&lt;=$H$3,"marrone",IF(F9&lt;=#REF!,"verde",IF(F9&lt;=$H$2,"gialla","blu")))</f>
        <v>marrone</v>
      </c>
      <c r="I9" s="19" t="s">
        <v>72</v>
      </c>
      <c r="J9" s="19"/>
    </row>
    <row r="10" spans="1:10" x14ac:dyDescent="0.2">
      <c r="A10" s="5">
        <v>201</v>
      </c>
      <c r="B10" s="6" t="s">
        <v>21</v>
      </c>
      <c r="C10" s="7">
        <v>17.73</v>
      </c>
      <c r="D10" s="8">
        <v>5.28</v>
      </c>
      <c r="E10" s="9">
        <v>440</v>
      </c>
      <c r="F10" s="10">
        <f>(C10*D10*D10)/E10</f>
        <v>1.1233728000000001</v>
      </c>
      <c r="G10" s="11" t="s">
        <v>5</v>
      </c>
      <c r="H10" t="s">
        <v>5</v>
      </c>
      <c r="I10" s="19" t="s">
        <v>51</v>
      </c>
      <c r="J10" s="19">
        <v>1</v>
      </c>
    </row>
    <row r="11" spans="1:10" x14ac:dyDescent="0.2">
      <c r="A11" s="5">
        <v>365</v>
      </c>
      <c r="B11" s="6" t="s">
        <v>33</v>
      </c>
      <c r="C11" s="7">
        <v>15.04</v>
      </c>
      <c r="D11" s="8">
        <v>5.38</v>
      </c>
      <c r="E11" s="9">
        <v>446</v>
      </c>
      <c r="F11" s="10">
        <f t="shared" si="0"/>
        <v>0.97606227802690582</v>
      </c>
      <c r="G11" s="11" t="s">
        <v>6</v>
      </c>
      <c r="H11" t="s">
        <v>5</v>
      </c>
      <c r="I11" s="19" t="s">
        <v>52</v>
      </c>
      <c r="J11" s="19">
        <v>2</v>
      </c>
    </row>
    <row r="12" spans="1:10" x14ac:dyDescent="0.2">
      <c r="A12" s="5">
        <v>361</v>
      </c>
      <c r="B12" s="6" t="s">
        <v>23</v>
      </c>
      <c r="C12" s="7">
        <v>21</v>
      </c>
      <c r="D12" s="8">
        <v>5.8</v>
      </c>
      <c r="E12" s="9">
        <v>626</v>
      </c>
      <c r="F12" s="10">
        <f>(C12*D12*D12)/E12</f>
        <v>1.1284984025559104</v>
      </c>
      <c r="G12" s="11" t="s">
        <v>1</v>
      </c>
      <c r="H12" t="s">
        <v>5</v>
      </c>
      <c r="I12" s="19" t="s">
        <v>53</v>
      </c>
      <c r="J12" s="19">
        <v>3</v>
      </c>
    </row>
    <row r="13" spans="1:10" x14ac:dyDescent="0.2">
      <c r="A13" s="5">
        <v>336</v>
      </c>
      <c r="B13" s="6" t="s">
        <v>20</v>
      </c>
      <c r="C13" s="7">
        <v>15.5</v>
      </c>
      <c r="D13" s="8">
        <v>5.18</v>
      </c>
      <c r="E13" s="9">
        <v>371</v>
      </c>
      <c r="F13" s="10">
        <f>(C13*D13*D13)/E13</f>
        <v>1.1210301886792451</v>
      </c>
      <c r="G13" s="11" t="s">
        <v>6</v>
      </c>
      <c r="H13" t="s">
        <v>5</v>
      </c>
      <c r="I13" s="19" t="s">
        <v>54</v>
      </c>
      <c r="J13" s="19">
        <v>4</v>
      </c>
    </row>
    <row r="14" spans="1:10" x14ac:dyDescent="0.2">
      <c r="A14" s="5">
        <v>241</v>
      </c>
      <c r="B14" s="6" t="s">
        <v>22</v>
      </c>
      <c r="C14" s="7">
        <v>17.27</v>
      </c>
      <c r="D14" s="8">
        <v>5.29</v>
      </c>
      <c r="E14" s="9">
        <v>430</v>
      </c>
      <c r="F14" s="10">
        <f t="shared" si="0"/>
        <v>1.1239195511627909</v>
      </c>
      <c r="G14" s="11" t="s">
        <v>5</v>
      </c>
      <c r="H14" t="s">
        <v>5</v>
      </c>
      <c r="I14" s="19" t="s">
        <v>55</v>
      </c>
      <c r="J14" s="19">
        <v>5</v>
      </c>
    </row>
    <row r="15" spans="1:10" x14ac:dyDescent="0.2">
      <c r="A15">
        <v>354</v>
      </c>
      <c r="B15" t="s">
        <v>56</v>
      </c>
      <c r="H15" t="s">
        <v>5</v>
      </c>
      <c r="I15" s="19" t="s">
        <v>57</v>
      </c>
      <c r="J15" s="19">
        <v>6</v>
      </c>
    </row>
    <row r="16" spans="1:10" x14ac:dyDescent="0.2">
      <c r="A16" s="5">
        <v>297</v>
      </c>
      <c r="B16" s="6" t="s">
        <v>26</v>
      </c>
      <c r="C16" s="7">
        <v>17.8</v>
      </c>
      <c r="D16" s="8">
        <v>5.51</v>
      </c>
      <c r="E16" s="9">
        <v>436</v>
      </c>
      <c r="F16" s="10">
        <f>(C16*D16*D16)/E16</f>
        <v>1.2394719724770642</v>
      </c>
      <c r="G16" s="11" t="s">
        <v>5</v>
      </c>
      <c r="H16" t="s">
        <v>4</v>
      </c>
      <c r="I16" s="19" t="s">
        <v>58</v>
      </c>
      <c r="J16" s="19">
        <v>1</v>
      </c>
    </row>
    <row r="17" spans="1:10" x14ac:dyDescent="0.2">
      <c r="A17" s="5">
        <v>364</v>
      </c>
      <c r="B17" s="6" t="s">
        <v>24</v>
      </c>
      <c r="C17" s="7">
        <v>15.18</v>
      </c>
      <c r="D17" s="8">
        <v>5.46</v>
      </c>
      <c r="E17" s="9">
        <v>390</v>
      </c>
      <c r="F17" s="10">
        <f t="shared" si="0"/>
        <v>1.1603592</v>
      </c>
      <c r="G17" s="11" t="s">
        <v>6</v>
      </c>
      <c r="H17" t="s">
        <v>4</v>
      </c>
      <c r="I17" s="19" t="s">
        <v>59</v>
      </c>
      <c r="J17" s="19">
        <v>2</v>
      </c>
    </row>
    <row r="18" spans="1:10" x14ac:dyDescent="0.2">
      <c r="A18" s="5">
        <v>187</v>
      </c>
      <c r="B18" s="6" t="s">
        <v>27</v>
      </c>
      <c r="C18" s="7">
        <v>20.399999999999999</v>
      </c>
      <c r="D18" s="8">
        <v>5.62</v>
      </c>
      <c r="E18" s="9">
        <v>497</v>
      </c>
      <c r="F18" s="10">
        <f>(C18*D18*D18)/E18</f>
        <v>1.2964220523138834</v>
      </c>
      <c r="G18" s="11" t="s">
        <v>4</v>
      </c>
      <c r="H18" t="s">
        <v>4</v>
      </c>
      <c r="I18" s="19" t="s">
        <v>60</v>
      </c>
      <c r="J18" s="19">
        <v>3</v>
      </c>
    </row>
    <row r="19" spans="1:10" x14ac:dyDescent="0.2">
      <c r="A19" s="5">
        <v>22</v>
      </c>
      <c r="B19" s="6" t="s">
        <v>61</v>
      </c>
      <c r="C19" s="7">
        <v>19.53</v>
      </c>
      <c r="D19" s="8">
        <v>5.55</v>
      </c>
      <c r="E19" s="9">
        <v>512</v>
      </c>
      <c r="F19" s="10">
        <f>(C19*D19*D19)/E19</f>
        <v>1.1749469238281252</v>
      </c>
      <c r="G19" s="11" t="s">
        <v>4</v>
      </c>
      <c r="H19" t="s">
        <v>4</v>
      </c>
      <c r="I19" s="19" t="s">
        <v>62</v>
      </c>
      <c r="J19" s="19">
        <v>4</v>
      </c>
    </row>
    <row r="20" spans="1:10" x14ac:dyDescent="0.2">
      <c r="A20" s="5">
        <v>235</v>
      </c>
      <c r="B20" s="6" t="s">
        <v>28</v>
      </c>
      <c r="C20" s="7">
        <v>17.010000000000002</v>
      </c>
      <c r="D20" s="8">
        <v>5.35</v>
      </c>
      <c r="E20" s="9">
        <v>370</v>
      </c>
      <c r="F20" s="10">
        <f>(C20*D20*D20)/E20</f>
        <v>1.3158614189189188</v>
      </c>
      <c r="G20" s="11" t="s">
        <v>5</v>
      </c>
      <c r="H20" t="s">
        <v>4</v>
      </c>
      <c r="I20" s="19" t="s">
        <v>63</v>
      </c>
      <c r="J20" s="19">
        <v>5</v>
      </c>
    </row>
    <row r="21" spans="1:10" x14ac:dyDescent="0.2">
      <c r="A21" s="5">
        <v>229</v>
      </c>
      <c r="B21" s="6" t="s">
        <v>29</v>
      </c>
      <c r="C21" s="7">
        <v>20.93</v>
      </c>
      <c r="D21" s="8">
        <v>5.67</v>
      </c>
      <c r="E21" s="9">
        <v>506</v>
      </c>
      <c r="F21" s="10">
        <f>(C21*D21*D21)/E21</f>
        <v>1.329795409090909</v>
      </c>
      <c r="G21" s="11" t="s">
        <v>4</v>
      </c>
      <c r="H21" t="s">
        <v>1</v>
      </c>
      <c r="I21" s="19" t="s">
        <v>65</v>
      </c>
      <c r="J21" s="19">
        <v>1</v>
      </c>
    </row>
    <row r="22" spans="1:10" x14ac:dyDescent="0.2">
      <c r="A22" s="5">
        <v>174</v>
      </c>
      <c r="B22" s="6" t="s">
        <v>32</v>
      </c>
      <c r="C22" s="7">
        <v>20.85</v>
      </c>
      <c r="D22" s="8">
        <v>5.9</v>
      </c>
      <c r="E22" s="9">
        <v>446</v>
      </c>
      <c r="F22" s="10">
        <f>(C22*D22*D22)/E22</f>
        <v>1.6273284753363231</v>
      </c>
      <c r="G22" s="11" t="s">
        <v>4</v>
      </c>
      <c r="H22" t="s">
        <v>1</v>
      </c>
      <c r="I22" s="19" t="s">
        <v>66</v>
      </c>
      <c r="J22" s="19">
        <v>2</v>
      </c>
    </row>
    <row r="23" spans="1:10" x14ac:dyDescent="0.2">
      <c r="A23" s="5">
        <v>55</v>
      </c>
      <c r="B23" s="6" t="s">
        <v>34</v>
      </c>
      <c r="C23" s="7">
        <v>24.25</v>
      </c>
      <c r="D23" s="8">
        <v>5.9</v>
      </c>
      <c r="E23" s="9">
        <v>574</v>
      </c>
      <c r="F23" s="10">
        <f>(C23*D23*D23)/E23</f>
        <v>1.4706315331010456</v>
      </c>
      <c r="G23" s="11" t="s">
        <v>1</v>
      </c>
      <c r="H23" t="s">
        <v>1</v>
      </c>
      <c r="I23" s="19" t="s">
        <v>67</v>
      </c>
      <c r="J23" s="19">
        <v>3</v>
      </c>
    </row>
    <row r="24" spans="1:10" x14ac:dyDescent="0.2">
      <c r="A24" s="5">
        <v>286</v>
      </c>
      <c r="B24" s="6" t="s">
        <v>30</v>
      </c>
      <c r="C24" s="7">
        <v>25.4</v>
      </c>
      <c r="D24" s="8">
        <v>6.07</v>
      </c>
      <c r="E24" s="9">
        <v>683</v>
      </c>
      <c r="F24" s="10">
        <f>(C24*D24*D24)/E24</f>
        <v>1.3702202928257687</v>
      </c>
      <c r="G24" s="11" t="s">
        <v>1</v>
      </c>
      <c r="H24" t="s">
        <v>1</v>
      </c>
      <c r="I24" s="19" t="s">
        <v>68</v>
      </c>
      <c r="J24" s="19">
        <v>4</v>
      </c>
    </row>
    <row r="25" spans="1:10" x14ac:dyDescent="0.2">
      <c r="A25" s="5">
        <v>230</v>
      </c>
      <c r="B25" s="6" t="s">
        <v>31</v>
      </c>
      <c r="C25" s="7">
        <v>22.1</v>
      </c>
      <c r="D25" s="8">
        <v>5.65</v>
      </c>
      <c r="E25" s="9">
        <v>506</v>
      </c>
      <c r="F25" s="10">
        <f>(C25*D25*D25)/E25</f>
        <v>1.3942435770750992</v>
      </c>
      <c r="G25" s="11" t="s">
        <v>1</v>
      </c>
      <c r="H25" t="s">
        <v>1</v>
      </c>
      <c r="I25" s="19" t="s">
        <v>69</v>
      </c>
      <c r="J25" s="19">
        <v>5</v>
      </c>
    </row>
    <row r="26" spans="1:10" x14ac:dyDescent="0.2">
      <c r="A26" s="5">
        <v>192</v>
      </c>
      <c r="B26" s="13" t="s">
        <v>36</v>
      </c>
      <c r="C26" s="14">
        <v>23.57</v>
      </c>
      <c r="D26" s="15">
        <v>6.05</v>
      </c>
      <c r="E26" s="16">
        <v>578</v>
      </c>
      <c r="F26" s="17"/>
      <c r="G26" s="18" t="s">
        <v>37</v>
      </c>
      <c r="H26" t="s">
        <v>37</v>
      </c>
      <c r="I26" s="19" t="s">
        <v>70</v>
      </c>
      <c r="J26" s="19">
        <v>1</v>
      </c>
    </row>
    <row r="27" spans="1:10" x14ac:dyDescent="0.2">
      <c r="A27" s="5">
        <v>107</v>
      </c>
      <c r="B27" s="13" t="s">
        <v>38</v>
      </c>
      <c r="D27" s="15">
        <v>6.18</v>
      </c>
      <c r="G27" s="18" t="s">
        <v>39</v>
      </c>
      <c r="H27" t="s">
        <v>39</v>
      </c>
      <c r="I27" s="19" t="s">
        <v>71</v>
      </c>
      <c r="J27" s="19">
        <v>1</v>
      </c>
    </row>
    <row r="28" spans="1:10" x14ac:dyDescent="0.2">
      <c r="A28" s="5"/>
      <c r="B28" s="13" t="s">
        <v>41</v>
      </c>
      <c r="H28" t="s">
        <v>42</v>
      </c>
      <c r="I28" s="19" t="s">
        <v>72</v>
      </c>
      <c r="J28" s="19"/>
    </row>
  </sheetData>
  <mergeCells count="1"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 (2)</vt:lpstr>
      <vt:lpstr>Classifiche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 Loris</dc:creator>
  <cp:lastModifiedBy>Giulio Loris</cp:lastModifiedBy>
  <dcterms:created xsi:type="dcterms:W3CDTF">2020-07-11T10:42:41Z</dcterms:created>
  <dcterms:modified xsi:type="dcterms:W3CDTF">2020-07-11T18:18:24Z</dcterms:modified>
</cp:coreProperties>
</file>