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098FC005-D151-47AA-BAEE-AB3FD6225CE6}" xr6:coauthVersionLast="47" xr6:coauthVersionMax="47" xr10:uidLastSave="{00000000-0000-0000-0000-000000000000}"/>
  <bookViews>
    <workbookView xWindow="14010" yWindow="0" windowWidth="13545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G35" i="1" s="1"/>
  <c r="E36" i="1"/>
  <c r="E38" i="1"/>
  <c r="E42" i="1"/>
  <c r="G42" i="1"/>
  <c r="F35" i="1"/>
  <c r="F27" i="1" l="1"/>
  <c r="G27" i="1"/>
  <c r="F39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<sst xmlns="http://schemas.openxmlformats.org/spreadsheetml/2006/main" count="75" uniqueCount="63">
  <si>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</si>
  <si>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</si>
  <si>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</si>
  <si>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</si>
  <si>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</si>
  <si>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</si>
  <si>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</si>
  <si>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</si>
  <si>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</si>
  <si>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</si>
  <si>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</si>
  <si>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</si>
  <si>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</si>
  <si>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</si>
  <si>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</si>
  <si>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</si>
  <si>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</si>
  <si>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</si>
  <si>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</si>
  <si>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</si>
  <si>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</si>
  <si>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</si>
  <si>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</si>
  <si>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</si>
  <si>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</si>
  <si>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</si>
  <si>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</si>
  <si>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</si>
  <si>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</si>
  <si>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</si>
  <si>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</si>
  <si>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</si>
  <si>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</si>
  <si>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</si>
  <si>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</si>
  <si>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</si>
  <si>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</si>
  <si>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</si>
  <si>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</si>
  <si>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</si>
  <si>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</si>
  <si>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</si>
  <si>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</si>
  <si>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</si>
  <si>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</si>
  <si>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</si>
  <si>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</si>
  <si>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</si>
  <si>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</si>
  <si>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</si>
  <si>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</si>
  <si>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</si>
  <si>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</si>
  <si>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</si>
  <si>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</si>
  <si>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</si>
  <si>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</si>
  <si>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</si>
  <si>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</si>
  <si>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</si>
  <si>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-</t>
  </si>
  <si>
    <t>SPINALONGA</t>
  </si>
  <si>
    <t>SOCIETA' CANOTTIERI GIUDECCA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</si>
</sst>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6" formatCode="&quot; &quot;* #,##0.00&quot; &quot;;&quot;-&quot;* #,##0.00&quot; &quot;;&quot; &quot;* &quot;-&quot;??&quot; &quot;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auto="1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43" fontId="6" fillId="2" borderId="8" xfId="1" applyFont="1" applyFill="1" applyBorder="1" applyAlignment="1" applyProtection="1">
      <protection locked="0"/>
    </xf>
    <xf numFmtId="43" fontId="6" fillId="3" borderId="8" xfId="1" applyFont="1" applyFill="1" applyBorder="1" applyAlignment="1" applyProtection="1">
      <protection locked="0"/>
    </xf>
    <xf numFmtId="43" fontId="6" fillId="2" borderId="41" xfId="1" applyFont="1" applyFill="1" applyBorder="1" applyAlignment="1" applyProtection="1">
      <protection locked="0"/>
    </xf>
    <xf numFmtId="0" fontId="6" fillId="2" borderId="41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quotePrefix="1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14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166" fontId="0" fillId="7" borderId="42" xfId="0" applyNumberFormat="1" applyFill="1" applyBorder="1" applyAlignment="1" applyProtection="1">
      <protection locked="0"/>
    </xf>
    <xf numFmtId="166" fontId="0" fillId="7" borderId="43" xfId="0" applyNumberFormat="1" applyFill="1" applyBorder="1" applyAlignment="1" applyProtection="1">
      <protection locked="0"/>
    </xf>
    <xf numFmtId="166" fontId="0" fillId="7" borderId="44" xfId="0" applyNumberFormat="1" applyFill="1" applyBorder="1" applyAlignment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B55" sqref="B5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6" t="s">
        <v>49</v>
      </c>
      <c r="C1" s="97"/>
      <c r="D1" s="97"/>
      <c r="E1" s="97"/>
      <c r="F1" s="98"/>
      <c r="G1" s="99"/>
    </row>
    <row r="2" spans="1:7" ht="18" customHeight="1" thickBot="1" x14ac:dyDescent="0.25">
      <c r="A2" s="2"/>
      <c r="B2" s="42" t="s">
        <v>13</v>
      </c>
      <c r="C2" s="100">
        <v>40883</v>
      </c>
      <c r="D2" s="101"/>
      <c r="E2" s="102"/>
      <c r="F2" s="43" t="s">
        <v>50</v>
      </c>
      <c r="G2" s="63">
        <v>10</v>
      </c>
    </row>
    <row r="3" spans="1:7" ht="18" customHeight="1" thickBot="1" x14ac:dyDescent="0.25">
      <c r="A3" s="2"/>
      <c r="B3" s="16" t="s">
        <v>22</v>
      </c>
      <c r="C3" s="103" t="s">
        <v>55</v>
      </c>
      <c r="D3" s="104"/>
      <c r="E3" s="104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5" t="s">
        <v>61</v>
      </c>
      <c r="D4" s="106"/>
      <c r="E4" s="106"/>
      <c r="F4" s="106"/>
      <c r="G4" s="107"/>
    </row>
    <row r="5" spans="1:7" ht="18" customHeight="1" thickBot="1" x14ac:dyDescent="0.25">
      <c r="A5" s="2"/>
      <c r="B5" s="44" t="s">
        <v>28</v>
      </c>
      <c r="C5" s="108" t="s">
        <v>60</v>
      </c>
      <c r="D5" s="109"/>
      <c r="E5" s="109"/>
      <c r="F5" s="109"/>
      <c r="G5" s="110"/>
    </row>
    <row r="6" spans="1:7" ht="18" customHeight="1" thickBot="1" x14ac:dyDescent="0.25">
      <c r="A6" s="2"/>
      <c r="B6" s="44" t="s">
        <v>29</v>
      </c>
      <c r="C6" s="118" t="s">
        <v>62</v>
      </c>
      <c r="D6" s="119"/>
      <c r="E6" s="119"/>
      <c r="F6" s="119"/>
      <c r="G6" s="120"/>
    </row>
    <row r="7" spans="1:7" ht="18" customHeight="1" thickBot="1" x14ac:dyDescent="0.25">
      <c r="A7" s="2"/>
      <c r="B7" s="46" t="s">
        <v>54</v>
      </c>
      <c r="C7" s="125" t="s">
        <v>60</v>
      </c>
      <c r="D7" s="126"/>
      <c r="E7" s="126"/>
      <c r="F7" s="126"/>
      <c r="G7" s="127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330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0</v>
      </c>
      <c r="D14" s="9"/>
      <c r="E14" s="9"/>
      <c r="F14" s="121" t="s">
        <v>35</v>
      </c>
      <c r="G14" s="123" t="s">
        <v>12</v>
      </c>
    </row>
    <row r="15" spans="1:7" ht="15" customHeight="1" thickBot="1" x14ac:dyDescent="0.25">
      <c r="A15" s="2"/>
      <c r="B15" s="48" t="s">
        <v>23</v>
      </c>
      <c r="C15" s="67">
        <v>0</v>
      </c>
      <c r="D15" s="9"/>
      <c r="F15" s="122"/>
      <c r="G15" s="124"/>
    </row>
    <row r="16" spans="1:7" ht="39" thickBot="1" x14ac:dyDescent="0.25">
      <c r="A16" s="2"/>
      <c r="B16" s="49" t="s">
        <v>42</v>
      </c>
      <c r="C16" s="68">
        <v>0</v>
      </c>
      <c r="D16" s="9"/>
      <c r="F16" s="122"/>
      <c r="G16" s="124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1">
        <f>SUM((C16*C18))*C20</f>
        <v>0</v>
      </c>
      <c r="G17" s="113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0</v>
      </c>
      <c r="D18" s="9"/>
      <c r="F18" s="112"/>
      <c r="G18" s="114"/>
    </row>
    <row r="19" spans="1:7" ht="15" customHeight="1" thickBot="1" x14ac:dyDescent="0.25">
      <c r="A19" s="2"/>
      <c r="B19" s="51" t="s">
        <v>11</v>
      </c>
      <c r="C19" s="67"/>
      <c r="D19" s="9"/>
      <c r="F19" s="112"/>
      <c r="G19" s="115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2" t="s">
        <v>45</v>
      </c>
      <c r="G20" s="93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6">
        <f>SUM(((F17*3)/100))+F17</f>
        <v>0</v>
      </c>
      <c r="G21" s="117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2" t="s">
        <v>44</v>
      </c>
      <c r="G22" s="93"/>
    </row>
    <row r="23" spans="1:7" ht="15" customHeight="1" x14ac:dyDescent="0.2">
      <c r="A23" s="2"/>
      <c r="B23" s="24"/>
      <c r="F23" s="94">
        <f>C11*C22</f>
        <v>14.289</v>
      </c>
      <c r="G23" s="95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x14ac:dyDescent="0.2">
      <c r="A26" s="2"/>
      <c r="B26" s="53" t="s">
        <v>32</v>
      </c>
      <c r="C26" s="14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x14ac:dyDescent="0.2">
      <c r="A27" s="2"/>
      <c r="B27" s="54" t="s">
        <v>17</v>
      </c>
      <c r="C27" s="150">
        <v>0</v>
      </c>
      <c r="D27" s="58">
        <f>(C26+C30+C31)/2</f>
        <v>0</v>
      </c>
      <c r="E27" s="60">
        <f>SUM(((C31+C26)+C30))/2</f>
        <v>0</v>
      </c>
      <c r="F27" s="134">
        <f>SQRT((((E25*(E25-C26))*(E25-C28))*(E25-C29)))+SQRT((((E26*(E26-C27))*(E26-C30))*(E26-C29)))</f>
        <v>0</v>
      </c>
      <c r="G27" s="139">
        <f>SQRT((((E27*(E27-C26))*(E27-C30))*(E27-C31)))+SQRT((((E28*(E28-C27))*(E28-C31))*(E28-C28)))</f>
        <v>0</v>
      </c>
    </row>
    <row r="28" spans="1:7" ht="15" customHeight="1" x14ac:dyDescent="0.2">
      <c r="A28" s="2"/>
      <c r="B28" s="51" t="s">
        <v>3</v>
      </c>
      <c r="C28" s="150">
        <v>0</v>
      </c>
      <c r="D28" s="58">
        <f>(C27+C28+C31)/2</f>
        <v>0</v>
      </c>
      <c r="E28" s="60">
        <f>SUM(((C28+C27)+C31))/2</f>
        <v>0</v>
      </c>
      <c r="F28" s="135"/>
      <c r="G28" s="140"/>
    </row>
    <row r="29" spans="1:7" ht="15" customHeight="1" x14ac:dyDescent="0.2">
      <c r="A29" s="2"/>
      <c r="B29" s="51" t="s">
        <v>52</v>
      </c>
      <c r="C29" s="150">
        <v>0</v>
      </c>
      <c r="D29" s="61"/>
      <c r="E29" s="60"/>
      <c r="F29" s="135"/>
      <c r="G29" s="141"/>
    </row>
    <row r="30" spans="1:7" ht="15" customHeight="1" x14ac:dyDescent="0.2">
      <c r="A30" s="2"/>
      <c r="B30" s="51" t="s">
        <v>27</v>
      </c>
      <c r="C30" s="150">
        <v>0</v>
      </c>
      <c r="D30" s="61"/>
      <c r="E30" s="61"/>
      <c r="F30" s="142" t="s">
        <v>30</v>
      </c>
      <c r="G30" s="143"/>
    </row>
    <row r="31" spans="1:7" ht="15" customHeight="1" thickBot="1" x14ac:dyDescent="0.3">
      <c r="A31" s="2"/>
      <c r="B31" s="51" t="s">
        <v>53</v>
      </c>
      <c r="C31" s="151">
        <v>0</v>
      </c>
      <c r="D31" s="62"/>
      <c r="E31" s="61"/>
      <c r="F31" s="144">
        <f>SUM((F27+G27))/2</f>
        <v>0</v>
      </c>
      <c r="G31" s="143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" x14ac:dyDescent="0.2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x14ac:dyDescent="0.2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x14ac:dyDescent="0.2">
      <c r="A35" s="2"/>
      <c r="B35" s="51" t="s">
        <v>17</v>
      </c>
      <c r="C35" s="70"/>
      <c r="D35" s="61"/>
      <c r="E35" s="60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x14ac:dyDescent="0.2">
      <c r="A36" s="2"/>
      <c r="B36" s="51" t="s">
        <v>3</v>
      </c>
      <c r="C36" s="70"/>
      <c r="D36" s="61"/>
      <c r="E36" s="57">
        <f>SUM(((C35+C39)+C36))/2</f>
        <v>0</v>
      </c>
      <c r="F36" s="135"/>
      <c r="G36" s="140"/>
    </row>
    <row r="37" spans="1:7" ht="15" customHeight="1" x14ac:dyDescent="0.2">
      <c r="A37" s="2"/>
      <c r="B37" s="51" t="s">
        <v>52</v>
      </c>
      <c r="C37" s="70"/>
      <c r="D37" s="61"/>
      <c r="E37" s="60"/>
      <c r="F37" s="135"/>
      <c r="G37" s="141"/>
    </row>
    <row r="38" spans="1:7" ht="15" customHeight="1" x14ac:dyDescent="0.2">
      <c r="A38" s="2"/>
      <c r="B38" s="51" t="s">
        <v>27</v>
      </c>
      <c r="C38" s="70"/>
      <c r="D38" s="9"/>
      <c r="E38" s="7">
        <f>SUM(((C39+C35)+C36))/2</f>
        <v>0</v>
      </c>
      <c r="F38" s="147" t="s">
        <v>40</v>
      </c>
      <c r="G38" s="93"/>
    </row>
    <row r="39" spans="1:7" ht="15" customHeight="1" x14ac:dyDescent="0.25">
      <c r="A39" s="2"/>
      <c r="B39" s="51" t="s">
        <v>53</v>
      </c>
      <c r="C39" s="70"/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" x14ac:dyDescent="0.2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x14ac:dyDescent="0.2">
      <c r="A42" s="2"/>
      <c r="B42" s="53" t="s">
        <v>6</v>
      </c>
      <c r="C42" s="71"/>
      <c r="D42" s="72"/>
      <c r="E42" s="23">
        <f>SUM(((D42+D43)+D44))/2</f>
        <v>0</v>
      </c>
      <c r="F42" s="128">
        <f>SQRT((((E41*(E41-C42))*(E41-C43))*(E41-C44)))</f>
        <v>0</v>
      </c>
      <c r="G42" s="131">
        <f>SQRT((((E42*(E42-D42))*(E42-D43))*(E42-D44)))</f>
        <v>0</v>
      </c>
    </row>
    <row r="43" spans="1:7" ht="15" customHeight="1" x14ac:dyDescent="0.2">
      <c r="A43" s="2"/>
      <c r="B43" s="51" t="s">
        <v>26</v>
      </c>
      <c r="C43" s="69"/>
      <c r="D43" s="73"/>
      <c r="E43" s="9"/>
      <c r="F43" s="129"/>
      <c r="G43" s="132"/>
    </row>
    <row r="44" spans="1:7" ht="15" customHeight="1" x14ac:dyDescent="0.2">
      <c r="A44" s="2"/>
      <c r="B44" s="51" t="s">
        <v>4</v>
      </c>
      <c r="C44" s="69"/>
      <c r="D44" s="73"/>
      <c r="E44" s="9"/>
      <c r="F44" s="130"/>
      <c r="G44" s="133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6" t="s">
        <v>38</v>
      </c>
      <c r="F49" s="137"/>
      <c r="G49" s="138"/>
    </row>
    <row r="50" spans="1:7" ht="15" customHeight="1" x14ac:dyDescent="0.2">
      <c r="A50" s="2"/>
      <c r="B50" s="19" t="s">
        <v>5</v>
      </c>
      <c r="C50" s="37">
        <v>3</v>
      </c>
      <c r="D50" s="9"/>
      <c r="E50" s="80"/>
      <c r="F50" s="81"/>
      <c r="G50" s="82"/>
    </row>
    <row r="51" spans="1:7" ht="15" customHeight="1" x14ac:dyDescent="0.2">
      <c r="A51" s="2"/>
      <c r="B51" s="18" t="s">
        <v>33</v>
      </c>
      <c r="C51" s="37">
        <v>3.1</v>
      </c>
      <c r="D51" s="9"/>
      <c r="E51" s="83"/>
      <c r="F51" s="84"/>
      <c r="G51" s="85"/>
    </row>
    <row r="52" spans="1:7" ht="15" customHeight="1" x14ac:dyDescent="0.2">
      <c r="A52" s="2"/>
      <c r="B52" s="18" t="s">
        <v>16</v>
      </c>
      <c r="C52" s="37">
        <v>3.25</v>
      </c>
      <c r="D52" s="10"/>
      <c r="E52" s="86"/>
      <c r="F52" s="87"/>
      <c r="G52" s="88"/>
    </row>
    <row r="53" spans="1:7" ht="15" customHeight="1" x14ac:dyDescent="0.2">
      <c r="A53" s="9"/>
      <c r="B53" s="20"/>
      <c r="C53" s="21"/>
      <c r="D53" s="10"/>
      <c r="E53" s="83"/>
      <c r="F53" s="84"/>
      <c r="G53" s="85"/>
    </row>
    <row r="54" spans="1:7" ht="15" x14ac:dyDescent="0.2">
      <c r="B54" s="3" t="s">
        <v>48</v>
      </c>
      <c r="C54" s="13"/>
      <c r="D54" s="11"/>
      <c r="E54" s="89"/>
      <c r="F54" s="90"/>
      <c r="G54" s="91"/>
    </row>
    <row r="55" spans="1:7" ht="15" customHeight="1" x14ac:dyDescent="0.2">
      <c r="B55" s="19" t="s">
        <v>5</v>
      </c>
      <c r="C55" s="38">
        <v>4.3299999999999998E-2</v>
      </c>
      <c r="D55" s="11"/>
      <c r="E55" s="89"/>
      <c r="F55" s="90"/>
      <c r="G55" s="91"/>
    </row>
    <row r="56" spans="1:7" ht="15" customHeight="1" x14ac:dyDescent="0.2">
      <c r="B56" s="18" t="s">
        <v>33</v>
      </c>
      <c r="C56" s="38">
        <v>4.41E-2</v>
      </c>
      <c r="D56" s="11"/>
      <c r="E56" s="74"/>
      <c r="F56" s="75"/>
      <c r="G56" s="76"/>
    </row>
    <row r="57" spans="1:7" ht="15" customHeight="1" x14ac:dyDescent="0.2">
      <c r="B57" s="22" t="s">
        <v>16</v>
      </c>
      <c r="C57" s="39">
        <v>2.6800000000000001E-2</v>
      </c>
      <c r="D57" s="12"/>
      <c r="E57" s="77"/>
      <c r="F57" s="78"/>
      <c r="G57" s="79"/>
    </row>
  </sheetData>
  <sheetProtection algorithmName="SHA-512" hashValue="rzkBnexux1PEDari3oTNng0QNlO9iGZvFJBsTIwdNnyl5yOqaEGF5oed8pbozID/OSSwesntlpduBGJFjQABKQ==" saltValue="GfkBtxUBedj46c6izgEfQ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2022-03-11T16:30:39Z</dcterms:modified>
</cp:coreProperties>
</file>