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F3052C79-F30B-42A1-9C3E-38C6E59D57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E27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<sst xmlns="http://schemas.openxmlformats.org/spreadsheetml/2006/main" count="75" uniqueCount="65">
  <si>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</si>
  <si>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</si>
  <si>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</si>
  <si>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</si>
  <si>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</si>
  <si>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</si>
  <si>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</si>
  <si>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</si>
  <si>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</si>
  <si>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</si>
  <si>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</si>
  <si>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</si>
  <si>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</si>
  <si>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</si>
  <si>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</si>
  <si>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</si>
  <si>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</si>
  <si>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</si>
  <si>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</si>
  <si>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</si>
  <si>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</si>
  <si>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</si>
  <si>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</si>
  <si>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</si>
  <si>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</si>
  <si>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</si>
  <si>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</si>
  <si>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</si>
  <si>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</si>
  <si>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</si>
  <si>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</si>
  <si>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</si>
  <si>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</si>
  <si>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</si>
  <si>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</si>
  <si>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</si>
  <si>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</si>
  <si>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</si>
  <si>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</si>
  <si>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</si>
  <si>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</si>
  <si>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</si>
  <si>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</si>
  <si>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</si>
  <si>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</si>
  <si>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</si>
  <si>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</si>
  <si>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</si>
  <si>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</si>
  <si>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</si>
  <si>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</si>
  <si>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</si>
  <si>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</si>
  <si>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</si>
  <si>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</si>
  <si>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</si>
  <si>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</si>
  <si>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</si>
  <si>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</si>
  <si>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</si>
  <si>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2003</t>
  </si>
  <si>
    <t>MARMOTTA</t>
  </si>
  <si>
    <t>AUTOCOSTRUZIONE</t>
  </si>
  <si>
    <t>GIUSEPPE FANELLO / MASCHIO</t>
  </si>
  <si>
    <t>FANELLO GIUSEPPE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</si>
</sst>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8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0" fontId="17" fillId="0" borderId="0" xfId="0" applyNumberFormat="1" applyFont="1" applyFill="1" applyAlignment="1"/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0" xfId="0" applyNumberFormat="1" applyFont="1" applyFill="1" applyBorder="1" applyAlignment="1">
      <alignment wrapText="1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43" fontId="19" fillId="0" borderId="0" xfId="0" applyNumberFormat="1" applyFont="1">
      <alignment vertical="center"/>
    </xf>
    <xf numFmtId="43" fontId="0" fillId="0" borderId="0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G14" sqref="G14:G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6" t="s">
        <v>49</v>
      </c>
      <c r="C1" s="97"/>
      <c r="D1" s="97"/>
      <c r="E1" s="97"/>
      <c r="F1" s="98"/>
      <c r="G1" s="99"/>
    </row>
    <row r="2" spans="1:7" ht="18" customHeight="1" thickBot="1" x14ac:dyDescent="0.25">
      <c r="A2" s="2"/>
      <c r="B2" s="42" t="s">
        <v>13</v>
      </c>
      <c r="C2" s="100">
        <v>40660</v>
      </c>
      <c r="D2" s="101"/>
      <c r="E2" s="102"/>
      <c r="F2" s="43" t="s">
        <v>50</v>
      </c>
      <c r="G2" s="61">
        <v>193</v>
      </c>
    </row>
    <row r="3" spans="1:7" ht="18" customHeight="1" thickBot="1" x14ac:dyDescent="0.25">
      <c r="A3" s="2"/>
      <c r="B3" s="16" t="s">
        <v>22</v>
      </c>
      <c r="C3" s="103" t="s">
        <v>55</v>
      </c>
      <c r="D3" s="104"/>
      <c r="E3" s="104"/>
      <c r="F3" s="45" t="s">
        <v>51</v>
      </c>
      <c r="G3" s="62" t="s">
        <v>60</v>
      </c>
    </row>
    <row r="4" spans="1:7" ht="18" customHeight="1" thickBot="1" x14ac:dyDescent="0.25">
      <c r="A4" s="2"/>
      <c r="B4" s="44" t="s">
        <v>14</v>
      </c>
      <c r="C4" s="105" t="s">
        <v>61</v>
      </c>
      <c r="D4" s="106"/>
      <c r="E4" s="106"/>
      <c r="F4" s="106"/>
      <c r="G4" s="107"/>
    </row>
    <row r="5" spans="1:7" ht="18" customHeight="1" thickBot="1" x14ac:dyDescent="0.25">
      <c r="A5" s="2"/>
      <c r="B5" s="44" t="s">
        <v>28</v>
      </c>
      <c r="C5" s="108" t="s">
        <v>62</v>
      </c>
      <c r="D5" s="109"/>
      <c r="E5" s="109"/>
      <c r="F5" s="109"/>
      <c r="G5" s="110"/>
    </row>
    <row r="6" spans="1:7" ht="18" customHeight="1" thickBot="1" x14ac:dyDescent="0.25">
      <c r="A6" s="2"/>
      <c r="B6" s="44" t="s">
        <v>29</v>
      </c>
      <c r="C6" s="118" t="s">
        <v>63</v>
      </c>
      <c r="D6" s="119"/>
      <c r="E6" s="119"/>
      <c r="F6" s="119"/>
      <c r="G6" s="120"/>
    </row>
    <row r="7" spans="1:7" ht="18" customHeight="1" thickBot="1" x14ac:dyDescent="0.25">
      <c r="A7" s="2"/>
      <c r="B7" s="46" t="s">
        <v>54</v>
      </c>
      <c r="C7" s="125"/>
      <c r="D7" s="126"/>
      <c r="E7" s="126"/>
      <c r="F7" s="126"/>
      <c r="G7" s="127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3">
        <v>495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4">
        <v>6.73</v>
      </c>
      <c r="D14" s="9"/>
      <c r="E14" s="9"/>
      <c r="F14" s="121" t="s">
        <v>35</v>
      </c>
      <c r="G14" s="123" t="s">
        <v>12</v>
      </c>
    </row>
    <row r="15" spans="1:7" ht="15" customHeight="1" thickBot="1" x14ac:dyDescent="0.25">
      <c r="A15" s="2"/>
      <c r="B15" s="48" t="s">
        <v>23</v>
      </c>
      <c r="C15" s="65">
        <v>1.87</v>
      </c>
      <c r="D15" s="9"/>
      <c r="F15" s="122"/>
      <c r="G15" s="124"/>
    </row>
    <row r="16" spans="1:7" ht="39" thickBot="1" x14ac:dyDescent="0.25">
      <c r="A16" s="2"/>
      <c r="B16" s="49" t="s">
        <v>42</v>
      </c>
      <c r="C16" s="66">
        <v>5.53</v>
      </c>
      <c r="D16" s="9"/>
      <c r="F16" s="122"/>
      <c r="G16" s="124"/>
    </row>
    <row r="17" spans="1:7" ht="26.25" thickBot="1" x14ac:dyDescent="0.25">
      <c r="A17" s="2"/>
      <c r="B17" s="50" t="s">
        <v>20</v>
      </c>
      <c r="C17" s="65">
        <v>0</v>
      </c>
      <c r="D17" s="9"/>
      <c r="E17" s="9"/>
      <c r="F17" s="111">
        <f>SUM((C16*C18))*C20</f>
        <v>20.239799999999999</v>
      </c>
      <c r="G17" s="113">
        <f>SUM((F31/3))</f>
        <v>6.8583178784447894</v>
      </c>
    </row>
    <row r="18" spans="1:7" ht="15" customHeight="1" thickBot="1" x14ac:dyDescent="0.25">
      <c r="A18" s="2"/>
      <c r="B18" s="48" t="s">
        <v>25</v>
      </c>
      <c r="C18" s="64">
        <v>1.22</v>
      </c>
      <c r="D18" s="9"/>
      <c r="F18" s="112"/>
      <c r="G18" s="114"/>
    </row>
    <row r="19" spans="1:7" ht="15" customHeight="1" thickBot="1" x14ac:dyDescent="0.25">
      <c r="A19" s="2"/>
      <c r="B19" s="51" t="s">
        <v>11</v>
      </c>
      <c r="C19" s="65">
        <v>0</v>
      </c>
      <c r="D19" s="9"/>
      <c r="F19" s="112"/>
      <c r="G19" s="115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3" t="s">
        <v>45</v>
      </c>
      <c r="G20" s="91"/>
    </row>
    <row r="21" spans="1:7" ht="15" customHeight="1" thickBot="1" x14ac:dyDescent="0.25">
      <c r="A21" s="2"/>
      <c r="B21" s="51" t="s">
        <v>37</v>
      </c>
      <c r="C21" s="65">
        <v>0.4</v>
      </c>
      <c r="D21" s="9"/>
      <c r="E21" s="9"/>
      <c r="F21" s="116">
        <f>SUM(((F17*3)/100))+F17</f>
        <v>20.846993999999999</v>
      </c>
      <c r="G21" s="117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3" t="s">
        <v>44</v>
      </c>
      <c r="G22" s="91"/>
    </row>
    <row r="23" spans="1:7" ht="15" customHeight="1" x14ac:dyDescent="0.2">
      <c r="A23" s="2"/>
      <c r="B23" s="24"/>
      <c r="F23" s="94">
        <f>C11*C22</f>
        <v>21.433499999999999</v>
      </c>
      <c r="G23" s="95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146"/>
      <c r="E25" s="56">
        <f>SUM(((C26+C28)+C29))/2</f>
        <v>9</v>
      </c>
      <c r="F25" s="9"/>
      <c r="G25" s="27"/>
    </row>
    <row r="26" spans="1:7" ht="15" customHeight="1" thickBot="1" x14ac:dyDescent="0.25">
      <c r="A26" s="2"/>
      <c r="B26" s="53" t="s">
        <v>32</v>
      </c>
      <c r="C26" s="67">
        <v>5.9</v>
      </c>
      <c r="D26" s="147"/>
      <c r="E26" s="57">
        <f>SUM(((C27+C30)+C29))/2</f>
        <v>6.375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7">
        <v>5</v>
      </c>
      <c r="D27" s="147"/>
      <c r="E27" s="58">
        <f>SUM(((C31+C26)+C30))/2</f>
        <v>7.6650000000000009</v>
      </c>
      <c r="F27" s="77">
        <f>SQRT((((E25*(E25-C26))*(E25-C28))*(E25-C29)))+SQRT((((E26*(E26-C27))*(E26-C30))*(E26-C29)))</f>
        <v>20.580170253673824</v>
      </c>
      <c r="G27" s="82">
        <f>SQRT((((E27*(E27-C26))*(E27-C30))*(E27-C31)))+SQRT((((E28*(E28-C27))*(E28-C31))*(E28-C28)))</f>
        <v>20.569737016994914</v>
      </c>
    </row>
    <row r="28" spans="1:7" ht="15" customHeight="1" thickBot="1" x14ac:dyDescent="0.25">
      <c r="A28" s="2"/>
      <c r="B28" s="51" t="s">
        <v>3</v>
      </c>
      <c r="C28" s="67">
        <v>6.42</v>
      </c>
      <c r="D28" s="147"/>
      <c r="E28" s="58">
        <f>SUM(((C28+C27)+C31))/2</f>
        <v>9.39</v>
      </c>
      <c r="F28" s="78"/>
      <c r="G28" s="83"/>
    </row>
    <row r="29" spans="1:7" ht="15" customHeight="1" thickBot="1" x14ac:dyDescent="0.25">
      <c r="A29" s="2"/>
      <c r="B29" s="51" t="s">
        <v>52</v>
      </c>
      <c r="C29" s="67">
        <v>5.68</v>
      </c>
      <c r="D29" s="70"/>
      <c r="E29" s="58"/>
      <c r="F29" s="78"/>
      <c r="G29" s="84"/>
    </row>
    <row r="30" spans="1:7" ht="15" customHeight="1" thickBot="1" x14ac:dyDescent="0.25">
      <c r="A30" s="2"/>
      <c r="B30" s="51" t="s">
        <v>27</v>
      </c>
      <c r="C30" s="67">
        <v>2.0699999999999998</v>
      </c>
      <c r="D30" s="70"/>
      <c r="E30" s="59"/>
      <c r="F30" s="85" t="s">
        <v>30</v>
      </c>
      <c r="G30" s="86"/>
    </row>
    <row r="31" spans="1:7" ht="15" customHeight="1" thickBot="1" x14ac:dyDescent="0.3">
      <c r="A31" s="2"/>
      <c r="B31" s="51" t="s">
        <v>53</v>
      </c>
      <c r="C31" s="67">
        <v>7.36</v>
      </c>
      <c r="D31" s="147"/>
      <c r="E31" s="59"/>
      <c r="F31" s="87">
        <f>SUM((F27+G27))/2</f>
        <v>20.574953635334367</v>
      </c>
      <c r="G31" s="8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3"/>
      <c r="D33" s="60"/>
      <c r="E33" s="56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68"/>
      <c r="D34" s="59"/>
      <c r="E34" s="57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68"/>
      <c r="D35" s="59"/>
      <c r="E35" s="58">
        <f>SUM(((C34+C39)+C38))/2</f>
        <v>0</v>
      </c>
      <c r="F35" s="88">
        <f>SQRT((((E33*(E33-C34))*(E33-C36))*(E33-C37)))+SQRT((((E34*(E34-C35))*(E34-C38))*(E34-C37)))</f>
        <v>0</v>
      </c>
      <c r="G35" s="8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68"/>
      <c r="D36" s="59"/>
      <c r="E36" s="56">
        <f>SUM(((C35+C39)+C36))/2</f>
        <v>0</v>
      </c>
      <c r="F36" s="78"/>
      <c r="G36" s="83"/>
    </row>
    <row r="37" spans="1:7" ht="15" customHeight="1" thickBot="1" x14ac:dyDescent="0.25">
      <c r="A37" s="2"/>
      <c r="B37" s="51" t="s">
        <v>52</v>
      </c>
      <c r="C37" s="68"/>
      <c r="D37" s="59"/>
      <c r="E37" s="58"/>
      <c r="F37" s="78"/>
      <c r="G37" s="84"/>
    </row>
    <row r="38" spans="1:7" ht="15" customHeight="1" thickBot="1" x14ac:dyDescent="0.25">
      <c r="A38" s="2"/>
      <c r="B38" s="51" t="s">
        <v>27</v>
      </c>
      <c r="C38" s="68"/>
      <c r="D38" s="9"/>
      <c r="E38" s="7">
        <f>SUM(((C39+C35)+C36))/2</f>
        <v>0</v>
      </c>
      <c r="F38" s="90" t="s">
        <v>40</v>
      </c>
      <c r="G38" s="91"/>
    </row>
    <row r="39" spans="1:7" ht="15" customHeight="1" thickBot="1" x14ac:dyDescent="0.3">
      <c r="A39" s="2"/>
      <c r="B39" s="51" t="s">
        <v>53</v>
      </c>
      <c r="C39" s="68"/>
      <c r="D39" s="9"/>
      <c r="E39" s="9"/>
      <c r="F39" s="92">
        <f>SUM((F35+G35))/2</f>
        <v>0</v>
      </c>
      <c r="G39" s="8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4.6850000000000005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69">
        <v>4.2</v>
      </c>
      <c r="D42" s="67"/>
      <c r="E42" s="23">
        <f>SUM(((D42+D43)+D44))/2</f>
        <v>0</v>
      </c>
      <c r="F42" s="71">
        <f>SQRT((((E41*(E41-C42))*(E41-C43))*(E41-C44)))</f>
        <v>3.0173323191811354</v>
      </c>
      <c r="G42" s="74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69">
        <v>1.95</v>
      </c>
      <c r="D43" s="67"/>
      <c r="E43" s="9"/>
      <c r="F43" s="72"/>
      <c r="G43" s="75"/>
    </row>
    <row r="44" spans="1:7" ht="15" customHeight="1" thickBot="1" x14ac:dyDescent="0.25">
      <c r="A44" s="2"/>
      <c r="B44" s="51" t="s">
        <v>4</v>
      </c>
      <c r="C44" s="69">
        <v>3.22</v>
      </c>
      <c r="D44" s="67"/>
      <c r="E44" s="9"/>
      <c r="F44" s="73"/>
      <c r="G44" s="76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GIALLA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79" t="s">
        <v>38</v>
      </c>
      <c r="F49" s="80"/>
      <c r="G49" s="81"/>
    </row>
    <row r="50" spans="1:7" ht="15" customHeight="1" x14ac:dyDescent="0.2">
      <c r="A50" s="2"/>
      <c r="B50" s="19" t="s">
        <v>5</v>
      </c>
      <c r="C50" s="37">
        <v>3</v>
      </c>
      <c r="D50" s="9"/>
      <c r="E50" s="134"/>
      <c r="F50" s="135"/>
      <c r="G50" s="136"/>
    </row>
    <row r="51" spans="1:7" ht="15" customHeight="1" x14ac:dyDescent="0.2">
      <c r="A51" s="2"/>
      <c r="B51" s="18" t="s">
        <v>33</v>
      </c>
      <c r="C51" s="37">
        <v>3.1</v>
      </c>
      <c r="D51" s="9"/>
      <c r="E51" s="137"/>
      <c r="F51" s="138"/>
      <c r="G51" s="139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0" t="s">
        <v>64</v>
      </c>
      <c r="F52" s="141"/>
      <c r="G52" s="142"/>
    </row>
    <row r="53" spans="1:7" ht="15" customHeight="1" x14ac:dyDescent="0.2">
      <c r="A53" s="9"/>
      <c r="B53" s="20"/>
      <c r="C53" s="21"/>
      <c r="D53" s="10"/>
      <c r="E53" s="137"/>
      <c r="F53" s="138"/>
      <c r="G53" s="139"/>
    </row>
    <row r="54" spans="1:7" ht="15" x14ac:dyDescent="0.2">
      <c r="B54" s="3" t="s">
        <v>48</v>
      </c>
      <c r="C54" s="13"/>
      <c r="D54" s="11"/>
      <c r="E54" s="143"/>
      <c r="F54" s="144"/>
      <c r="G54" s="145"/>
    </row>
    <row r="55" spans="1:7" ht="15" customHeight="1" x14ac:dyDescent="0.2">
      <c r="B55" s="19" t="s">
        <v>5</v>
      </c>
      <c r="C55" s="38">
        <v>4.3299999999999998E-2</v>
      </c>
      <c r="D55" s="11"/>
      <c r="E55" s="143"/>
      <c r="F55" s="144"/>
      <c r="G55" s="145"/>
    </row>
    <row r="56" spans="1:7" ht="15" customHeight="1" x14ac:dyDescent="0.2">
      <c r="B56" s="18" t="s">
        <v>33</v>
      </c>
      <c r="C56" s="38">
        <v>4.41E-2</v>
      </c>
      <c r="D56" s="11"/>
      <c r="E56" s="128"/>
      <c r="F56" s="129"/>
      <c r="G56" s="130"/>
    </row>
    <row r="57" spans="1:7" ht="15" customHeight="1" x14ac:dyDescent="0.2">
      <c r="B57" s="22" t="s">
        <v>16</v>
      </c>
      <c r="C57" s="39">
        <v>2.6800000000000001E-2</v>
      </c>
      <c r="D57" s="12"/>
      <c r="E57" s="131"/>
      <c r="F57" s="132"/>
      <c r="G57" s="133"/>
    </row>
  </sheetData>
  <sheetProtection algorithmName="SHA-512" hashValue="r/zzbQQDYapikMhUhdaWy6GOgmjTDgmw2UawYvvONsqwDEDJBjwF/9xJqKm82bFX4M35EDlALhf0bHTjKcWT7A==" saltValue="l8cRpTIjot6KZEW8Cf8Qgg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2022-03-23T14:23:53Z</dcterms:modified>
</cp:coreProperties>
</file>