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92514F87-C26D-4653-8974-B5232927AB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F27" i="1" s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/>
  <c r="G35" i="1" l="1"/>
  <c r="F39" i="1" s="1"/>
  <c r="G27" i="1"/>
  <c r="F31" i="1" s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<sst xmlns="http://schemas.openxmlformats.org/spreadsheetml/2006/main" count="74" uniqueCount="64">
  <si>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</si>
  <si>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</si>
  <si>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</si>
  <si>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</si>
  <si>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</si>
  <si>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</si>
  <si>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</si>
  <si>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</si>
  <si>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</si>
  <si>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</si>
  <si>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</si>
  <si>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</si>
  <si>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</si>
  <si>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</si>
  <si>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</si>
  <si>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</si>
  <si>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</si>
  <si>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</si>
  <si>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</si>
  <si>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</si>
  <si>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</si>
  <si>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</si>
  <si>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</si>
  <si>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</si>
  <si>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</si>
  <si>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</si>
  <si>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</si>
  <si>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</si>
  <si>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</si>
  <si>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</si>
  <si>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</si>
  <si>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</si>
  <si>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</si>
  <si>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</si>
  <si>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</si>
  <si>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</si>
  <si>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</si>
  <si>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</si>
  <si>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</si>
  <si>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</si>
  <si>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</si>
  <si>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</si>
  <si>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</si>
  <si>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</si>
  <si>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</si>
  <si>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</si>
  <si>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</si>
  <si>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</si>
  <si>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</si>
  <si>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</si>
  <si>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</si>
  <si>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</si>
  <si>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</si>
  <si>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</si>
  <si>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</si>
  <si>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</si>
  <si>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</si>
  <si>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</si>
  <si>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</si>
  <si>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</si>
  <si>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1945</t>
  </si>
  <si>
    <t>ARMANDO (BATEO A PISSO)</t>
  </si>
  <si>
    <t>SCHIAVON - PELLESTRINA</t>
  </si>
  <si>
    <t>MARCO BETTINI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</si>
</sst>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9" sqref="E9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>
        <v>40655</v>
      </c>
      <c r="D2" s="99"/>
      <c r="E2" s="100"/>
      <c r="F2" s="43" t="s">
        <v>50</v>
      </c>
      <c r="G2" s="63">
        <v>285</v>
      </c>
    </row>
    <row r="3" spans="1:7" ht="18" customHeight="1" thickBot="1" x14ac:dyDescent="0.25">
      <c r="A3" s="2"/>
      <c r="B3" s="16" t="s">
        <v>22</v>
      </c>
      <c r="C3" s="101" t="s">
        <v>57</v>
      </c>
      <c r="D3" s="102"/>
      <c r="E3" s="102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3" t="s">
        <v>61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 t="s">
        <v>62</v>
      </c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63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1100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7.4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2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6.14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>
        <v>6.4</v>
      </c>
      <c r="D17" s="9"/>
      <c r="E17" s="9"/>
      <c r="F17" s="109">
        <f>SUM((C16*C18))*C20</f>
        <v>27.936999999999994</v>
      </c>
      <c r="G17" s="111">
        <f>SUM((F31/3))</f>
        <v>8.8892140854597486</v>
      </c>
    </row>
    <row r="18" spans="1:7" ht="15" customHeight="1" thickBot="1" x14ac:dyDescent="0.25">
      <c r="A18" s="2"/>
      <c r="B18" s="48" t="s">
        <v>25</v>
      </c>
      <c r="C18" s="66">
        <v>1.4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3.25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4">
        <f>SUM(((F17*3)/100))+F17</f>
        <v>28.775109999999994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2.6800000000000001E-2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29.48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10.595000000000001</v>
      </c>
      <c r="E25" s="57">
        <f>SUM(((C26+C28)+C29))/2</f>
        <v>10.595000000000001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7.02</v>
      </c>
      <c r="D26" s="58">
        <f>(C27+C29+C30)/2</f>
        <v>6.9750000000000005</v>
      </c>
      <c r="E26" s="59">
        <f>SUM(((C27+C30)+C29))/2</f>
        <v>6.9749999999999996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5.5</v>
      </c>
      <c r="D27" s="58">
        <f>(C26+C30+C31)/2</f>
        <v>8.7749999999999986</v>
      </c>
      <c r="E27" s="60">
        <f>SUM(((C31+C26)+C30))/2</f>
        <v>8.7749999999999986</v>
      </c>
      <c r="F27" s="132">
        <f>SQRT((((E25*(E25-C26))*(E25-C28))*(E25-C29)))+SQRT((((E26*(E26-C27))*(E26-C30))*(E26-C29)))</f>
        <v>26.668927509408601</v>
      </c>
      <c r="G27" s="137">
        <f>SQRT((((E27*(E27-C26))*(E27-C30))*(E27-C31)))+SQRT((((E28*(E28-C27))*(E28-C31))*(E28-C28)))</f>
        <v>26.666357003349887</v>
      </c>
    </row>
    <row r="28" spans="1:7" ht="15" customHeight="1" thickBot="1" x14ac:dyDescent="0.25">
      <c r="A28" s="2"/>
      <c r="B28" s="51" t="s">
        <v>3</v>
      </c>
      <c r="C28" s="69">
        <v>7.8</v>
      </c>
      <c r="D28" s="58">
        <f>(C27+C28+C31)/2</f>
        <v>10.875</v>
      </c>
      <c r="E28" s="60">
        <f>SUM(((C28+C27)+C31))/2</f>
        <v>10.875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6.37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2.08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8.4499999999999993</v>
      </c>
      <c r="D31" s="62"/>
      <c r="E31" s="61"/>
      <c r="F31" s="142">
        <f>SUM((F27+G27))/2</f>
        <v>26.667642256379246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6.08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4.03</v>
      </c>
      <c r="D34" s="61"/>
      <c r="E34" s="59">
        <f>SUM(((C35+C38)+C37))/2</f>
        <v>4.0250000000000004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3.16</v>
      </c>
      <c r="D35" s="61"/>
      <c r="E35" s="60">
        <f>SUM(((C34+C39)+C38))/2</f>
        <v>5.1549999999999994</v>
      </c>
      <c r="F35" s="143">
        <f>SQRT((((E33*(E33-C34))*(E33-C36))*(E33-C37)))+SQRT((((E34*(E34-C35))*(E34-C38))*(E34-C37)))</f>
        <v>8.9335259431945779</v>
      </c>
      <c r="G35" s="144">
        <f>SQRT((((E35*(E35-C34))*(E35-C38))*(E35-C39)))+SQRT((((E36*(E36-C35))*(E36-C39))*(E36-C36)))</f>
        <v>8.9419482629353553</v>
      </c>
    </row>
    <row r="36" spans="1:7" ht="15" customHeight="1" thickBot="1" x14ac:dyDescent="0.25">
      <c r="A36" s="2"/>
      <c r="B36" s="51" t="s">
        <v>3</v>
      </c>
      <c r="C36" s="70">
        <v>4.53</v>
      </c>
      <c r="D36" s="61"/>
      <c r="E36" s="57">
        <f>SUM(((C35+C39)+C36))/2</f>
        <v>6.34</v>
      </c>
      <c r="F36" s="133"/>
      <c r="G36" s="138"/>
    </row>
    <row r="37" spans="1:7" ht="15" customHeight="1" thickBot="1" x14ac:dyDescent="0.25">
      <c r="A37" s="2"/>
      <c r="B37" s="51" t="s">
        <v>52</v>
      </c>
      <c r="C37" s="70">
        <v>3.6</v>
      </c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>
        <v>1.29</v>
      </c>
      <c r="D38" s="9"/>
      <c r="E38" s="7">
        <f>SUM(((C39+C35)+C36))/2</f>
        <v>6.34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>
        <v>4.99</v>
      </c>
      <c r="D39" s="9"/>
      <c r="E39" s="9"/>
      <c r="F39" s="146">
        <f>SUM((F35+G35))/2</f>
        <v>8.9377371030649666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126">
        <f>SQRT((((E41*(E41-C42))*(E41-C43))*(E41-C44)))</f>
        <v>0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/>
      <c r="F52" s="85"/>
      <c r="G52" s="86"/>
    </row>
    <row r="53" spans="1:7" ht="15" customHeight="1" x14ac:dyDescent="0.2">
      <c r="A53" s="9"/>
      <c r="B53" s="20"/>
      <c r="C53" s="21"/>
      <c r="D53" s="10"/>
      <c r="E53" s="81"/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u7CA3EaoKc2b8QE3dSf2+TVtRfF2hCvQYK5Ue0W/CVvUfGJGFS0V+QmERAvIKzU6tlcXYQcc6PhfgL02VERjbA==" saltValue="w9xlyC/jx/BiMji8XD9X0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2022-03-29T15:28:05Z</dcterms:modified>
</cp:coreProperties>
</file>