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5301C28A-6117-4C63-B975-DD83A619D2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 s="1"/>
  <c r="F35" i="1" l="1"/>
  <c r="G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<sst xmlns="http://schemas.openxmlformats.org/spreadsheetml/2006/main" count="76" uniqueCount="66">
  <si>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</si>
  <si>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</si>
  <si>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</si>
  <si>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</si>
  <si>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</si>
  <si>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</si>
  <si>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</si>
  <si>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</si>
  <si>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</si>
  <si>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</si>
  <si>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</si>
  <si>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</si>
  <si>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</si>
  <si>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</si>
  <si>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</si>
  <si>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</si>
  <si>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</si>
  <si>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</si>
  <si>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</si>
  <si>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</si>
  <si>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</si>
  <si>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</si>
  <si>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</si>
  <si>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</si>
  <si>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</si>
  <si>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</si>
  <si>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</si>
  <si>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</si>
  <si>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</si>
  <si>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</si>
  <si>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</si>
  <si>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</si>
  <si>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</si>
  <si>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</si>
  <si>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</si>
  <si>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</si>
  <si>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</si>
  <si>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</si>
  <si>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</si>
  <si>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</si>
  <si>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</si>
  <si>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</si>
  <si>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</si>
  <si>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</si>
  <si>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</si>
  <si>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</si>
  <si>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</si>
  <si>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</si>
  <si>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</si>
  <si>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</si>
  <si>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</si>
  <si>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</si>
  <si>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</si>
  <si>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</si>
  <si>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</si>
  <si>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</si>
  <si>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</si>
  <si>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</si>
  <si>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</si>
  <si>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</si>
  <si>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2002</t>
  </si>
  <si>
    <t>ASEO</t>
  </si>
  <si>
    <t>PIERO MENETTO</t>
  </si>
  <si>
    <t>FRANCO DAN</t>
  </si>
  <si>
    <t>FONDO E FIANCO COMPENSATO MARINO, COPERTA ROVERE</t>
  </si>
  <si>
    <t>Franco Dan, Alessandro Dissera, Vanni Vercio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</si>
</sst>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3" sqref="E53:G5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40559</v>
      </c>
      <c r="D2" s="102"/>
      <c r="E2" s="103"/>
      <c r="F2" s="43" t="s">
        <v>50</v>
      </c>
      <c r="G2" s="63">
        <v>314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 t="s">
        <v>64</v>
      </c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370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5.94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1.72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4.58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4.6399999999999997</v>
      </c>
      <c r="D17" s="9"/>
      <c r="E17" s="9"/>
      <c r="F17" s="112">
        <f>SUM((C16*C18))*C20</f>
        <v>16.075800000000001</v>
      </c>
      <c r="G17" s="114">
        <f>SUM((F31/3))</f>
        <v>4.7129649665304436</v>
      </c>
    </row>
    <row r="18" spans="1:7" ht="15" customHeight="1" thickBot="1" x14ac:dyDescent="0.25">
      <c r="A18" s="2"/>
      <c r="B18" s="48" t="s">
        <v>25</v>
      </c>
      <c r="C18" s="66">
        <v>1.17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0.52</v>
      </c>
      <c r="D21" s="9"/>
      <c r="E21" s="9"/>
      <c r="F21" s="117">
        <f>SUM(((F17*3)/100))+F17</f>
        <v>16.558074000000001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16.021000000000001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7.9749999999999996</v>
      </c>
      <c r="E25" s="57">
        <f>SUM(((C26+C28)+C29))/2</f>
        <v>7.9749999999999996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5.35</v>
      </c>
      <c r="D26" s="58">
        <f>(C27+C29+C30)/2</f>
        <v>5.0049999999999999</v>
      </c>
      <c r="E26" s="59">
        <f>SUM(((C27+C30)+C29))/2</f>
        <v>5.0049999999999999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4.3099999999999996</v>
      </c>
      <c r="D27" s="58">
        <f>(C26+C30+C31)/2</f>
        <v>6.4499999999999993</v>
      </c>
      <c r="E27" s="60">
        <f>SUM(((C31+C26)+C30))/2</f>
        <v>6.4499999999999993</v>
      </c>
      <c r="F27" s="78">
        <f>SQRT((((E25*(E25-C26))*(E25-C28))*(E25-C29)))+SQRT((((E26*(E26-C27))*(E26-C30))*(E26-C29)))</f>
        <v>14.228698763218961</v>
      </c>
      <c r="G27" s="83">
        <f>SQRT((((E27*(E27-C26))*(E27-C30))*(E27-C31)))+SQRT((((E28*(E28-C27))*(E28-C31))*(E28-C28)))</f>
        <v>14.049091035963698</v>
      </c>
    </row>
    <row r="28" spans="1:7" ht="15" customHeight="1" thickBot="1" x14ac:dyDescent="0.25">
      <c r="A28" s="2"/>
      <c r="B28" s="51" t="s">
        <v>3</v>
      </c>
      <c r="C28" s="69">
        <v>6.06</v>
      </c>
      <c r="D28" s="58">
        <f>(C27+C28+C31)/2</f>
        <v>8.379999999999999</v>
      </c>
      <c r="E28" s="60">
        <f>SUM(((C28+C27)+C31))/2</f>
        <v>8.379999999999999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4.54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1.1599999999999999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6.39</v>
      </c>
      <c r="D31" s="62"/>
      <c r="E31" s="61"/>
      <c r="F31" s="88">
        <f>SUM((F27+G27))/2</f>
        <v>14.13889489959133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0</v>
      </c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0</v>
      </c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>
        <v>0</v>
      </c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0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0</v>
      </c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0</v>
      </c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5.59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4.9400000000000004</v>
      </c>
      <c r="D42" s="69">
        <v>3.64</v>
      </c>
      <c r="E42" s="23">
        <f>SUM(((D42+D43)+D44))/2</f>
        <v>4.43</v>
      </c>
      <c r="F42" s="72">
        <f>SQRT((((E41*(E41-C42))*(E41-C43))*(E41-C44)))</f>
        <v>4.6779005707688981</v>
      </c>
      <c r="G42" s="75">
        <f>SQRT((((E42*(E42-D42))*(E42-D43))*(E42-D44)))</f>
        <v>3.4045567112327548</v>
      </c>
    </row>
    <row r="43" spans="1:7" ht="15" customHeight="1" thickBot="1" x14ac:dyDescent="0.25">
      <c r="A43" s="2"/>
      <c r="B43" s="51" t="s">
        <v>26</v>
      </c>
      <c r="C43" s="71">
        <v>2.84</v>
      </c>
      <c r="D43" s="69">
        <v>2.59</v>
      </c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3.4</v>
      </c>
      <c r="D44" s="69">
        <v>2.63</v>
      </c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41"/>
      <c r="F51" s="142"/>
      <c r="G51" s="143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4" t="s">
        <v>65</v>
      </c>
      <c r="F52" s="145"/>
      <c r="G52" s="146"/>
    </row>
    <row r="53" spans="1:7" ht="15" customHeight="1" x14ac:dyDescent="0.2">
      <c r="A53" s="9"/>
      <c r="B53" s="20"/>
      <c r="C53" s="21"/>
      <c r="D53" s="10"/>
      <c r="E53" s="141"/>
      <c r="F53" s="142"/>
      <c r="G53" s="143"/>
    </row>
    <row r="54" spans="1:7" ht="15" x14ac:dyDescent="0.2">
      <c r="B54" s="3" t="s">
        <v>48</v>
      </c>
      <c r="C54" s="13"/>
      <c r="D54" s="11"/>
      <c r="E54" s="138"/>
      <c r="F54" s="139"/>
      <c r="G54" s="140"/>
    </row>
    <row r="55" spans="1:7" ht="15" customHeight="1" x14ac:dyDescent="0.2">
      <c r="B55" s="19" t="s">
        <v>5</v>
      </c>
      <c r="C55" s="38">
        <v>4.3299999999999998E-2</v>
      </c>
      <c r="D55" s="11"/>
      <c r="E55" s="138"/>
      <c r="F55" s="139"/>
      <c r="G55" s="140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2022-04-02T09:09:46Z</dcterms:modified>
</cp:coreProperties>
</file>