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A2684253-6680-4543-91BF-8E9E99004AEA}" xr6:coauthVersionLast="47" xr6:coauthVersionMax="47" xr10:uidLastSave="{00000000-0000-0000-0000-000000000000}"/>
  <bookViews>
    <workbookView xWindow="1350" yWindow="465" windowWidth="13650" windowHeight="15015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<sst xmlns="http://schemas.openxmlformats.org/spreadsheetml/2006/main" count="76" uniqueCount="65">
  <si>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</si>
  <si>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</si>
  <si>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</si>
  <si>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</si>
  <si>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</si>
  <si>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</si>
  <si>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</si>
  <si>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</si>
  <si>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</si>
  <si>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</si>
  <si>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</si>
  <si>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</si>
  <si>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</si>
  <si>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</si>
  <si>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</si>
  <si>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</si>
  <si>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</si>
  <si>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</si>
  <si>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</si>
  <si>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</si>
  <si>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</si>
  <si>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</si>
  <si>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</si>
  <si>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</si>
  <si>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</si>
  <si>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</si>
  <si>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</si>
  <si>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</si>
  <si>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</si>
  <si>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</si>
  <si>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</si>
  <si>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</si>
  <si>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</si>
  <si>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</si>
  <si>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</si>
  <si>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</si>
  <si>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</si>
  <si>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</si>
  <si>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</si>
  <si>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</si>
  <si>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</si>
  <si>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</si>
  <si>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</si>
  <si>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</si>
  <si>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</si>
  <si>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</si>
  <si>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</si>
  <si>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</si>
  <si>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</si>
  <si>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</si>
  <si>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</si>
  <si>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</si>
  <si>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</si>
  <si>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</si>
  <si>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</si>
  <si>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</si>
  <si>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</si>
  <si>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</si>
  <si>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</si>
  <si>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</si>
  <si>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1997</t>
  </si>
  <si>
    <t>BACAN</t>
  </si>
  <si>
    <t>Autocostruzione di Alessandro Ghezzo - Disegni di Gilberto Penzo</t>
  </si>
  <si>
    <t>Alessandro Ghezzo</t>
  </si>
  <si>
    <t>Fondo compensato 12 mm, fianchi compensato 10 mm, piane e sanconi rovare, coperta mogano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</si>
</sst>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1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name val="Verdana"/>
      <family val="2"/>
    </font>
    <font>
      <sz val="10"/>
      <color indexed="8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auto="1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9" fillId="0" borderId="27" xfId="0" applyNumberFormat="1" applyFont="1" applyFill="1" applyBorder="1" applyAlignment="1">
      <alignment horizontal="center" wrapText="1"/>
    </xf>
    <xf numFmtId="0" fontId="19" fillId="0" borderId="0" xfId="0" applyNumberFormat="1" applyFont="1" applyFill="1" applyBorder="1" applyAlignment="1">
      <alignment horizontal="center" wrapText="1"/>
    </xf>
    <xf numFmtId="0" fontId="19" fillId="0" borderId="2" xfId="0" applyNumberFormat="1" applyFont="1" applyFill="1" applyBorder="1" applyAlignment="1">
      <alignment horizontal="center" wrapText="1"/>
    </xf>
    <xf numFmtId="49" fontId="20" fillId="7" borderId="41" xfId="0" applyNumberFormat="1" applyFont="1" applyFill="1" applyBorder="1" applyAlignment="1">
      <alignment horizontal="left" vertical="center" wrapText="1"/>
    </xf>
    <xf numFmtId="0" fontId="20" fillId="7" borderId="42" xfId="0" applyFont="1" applyFill="1" applyBorder="1" applyAlignment="1">
      <alignment horizontal="left" vertical="center" wrapText="1"/>
    </xf>
    <xf numFmtId="0" fontId="20" fillId="7" borderId="43" xfId="0" applyFont="1" applyFill="1" applyBorder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D15" sqref="D15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7" t="s">
        <v>49</v>
      </c>
      <c r="C1" s="98"/>
      <c r="D1" s="98"/>
      <c r="E1" s="98"/>
      <c r="F1" s="99"/>
      <c r="G1" s="100"/>
    </row>
    <row r="2" spans="1:7" ht="18" customHeight="1" thickBot="1" x14ac:dyDescent="0.25">
      <c r="A2" s="2"/>
      <c r="B2" s="42" t="s">
        <v>13</v>
      </c>
      <c r="C2" s="101">
        <v>41749</v>
      </c>
      <c r="D2" s="102"/>
      <c r="E2" s="103"/>
      <c r="F2" s="43" t="s">
        <v>50</v>
      </c>
      <c r="G2" s="63">
        <v>347</v>
      </c>
    </row>
    <row r="3" spans="1:7" ht="18" customHeight="1" thickBot="1" x14ac:dyDescent="0.25">
      <c r="A3" s="2"/>
      <c r="B3" s="16" t="s">
        <v>22</v>
      </c>
      <c r="C3" s="104" t="s">
        <v>55</v>
      </c>
      <c r="D3" s="105"/>
      <c r="E3" s="105"/>
      <c r="F3" s="45" t="s">
        <v>51</v>
      </c>
      <c r="G3" s="64" t="s">
        <v>60</v>
      </c>
    </row>
    <row r="4" spans="1:7" ht="18" customHeight="1" thickBot="1" x14ac:dyDescent="0.25">
      <c r="A4" s="2"/>
      <c r="B4" s="44" t="s">
        <v>14</v>
      </c>
      <c r="C4" s="106" t="s">
        <v>61</v>
      </c>
      <c r="D4" s="107"/>
      <c r="E4" s="107"/>
      <c r="F4" s="107"/>
      <c r="G4" s="108"/>
    </row>
    <row r="5" spans="1:7" ht="18" customHeight="1" thickBot="1" x14ac:dyDescent="0.25">
      <c r="A5" s="2"/>
      <c r="B5" s="44" t="s">
        <v>28</v>
      </c>
      <c r="C5" s="109" t="s">
        <v>62</v>
      </c>
      <c r="D5" s="110"/>
      <c r="E5" s="110"/>
      <c r="F5" s="110"/>
      <c r="G5" s="111"/>
    </row>
    <row r="6" spans="1:7" ht="18" customHeight="1" thickBot="1" x14ac:dyDescent="0.25">
      <c r="A6" s="2"/>
      <c r="B6" s="44" t="s">
        <v>29</v>
      </c>
      <c r="C6" s="119" t="s">
        <v>63</v>
      </c>
      <c r="D6" s="120"/>
      <c r="E6" s="120"/>
      <c r="F6" s="120"/>
      <c r="G6" s="121"/>
    </row>
    <row r="7" spans="1:7" ht="28.5" customHeight="1" x14ac:dyDescent="0.2">
      <c r="A7" s="2"/>
      <c r="B7" s="46" t="s">
        <v>54</v>
      </c>
      <c r="C7" s="147" t="s">
        <v>64</v>
      </c>
      <c r="D7" s="148"/>
      <c r="E7" s="148"/>
      <c r="F7" s="148"/>
      <c r="G7" s="149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400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6.55</v>
      </c>
      <c r="D14" s="9"/>
      <c r="E14" s="9"/>
      <c r="F14" s="122" t="s">
        <v>35</v>
      </c>
      <c r="G14" s="124" t="s">
        <v>12</v>
      </c>
    </row>
    <row r="15" spans="1:7" ht="15" customHeight="1" thickBot="1" x14ac:dyDescent="0.25">
      <c r="A15" s="2"/>
      <c r="B15" s="48" t="s">
        <v>23</v>
      </c>
      <c r="C15" s="67">
        <v>1.7</v>
      </c>
      <c r="D15" s="9"/>
      <c r="F15" s="123"/>
      <c r="G15" s="125"/>
    </row>
    <row r="16" spans="1:7" ht="39" thickBot="1" x14ac:dyDescent="0.25">
      <c r="A16" s="2"/>
      <c r="B16" s="49" t="s">
        <v>42</v>
      </c>
      <c r="C16" s="68">
        <v>5.28</v>
      </c>
      <c r="D16" s="9"/>
      <c r="F16" s="123"/>
      <c r="G16" s="125"/>
    </row>
    <row r="17" spans="1:7" ht="26.25" thickBot="1" x14ac:dyDescent="0.25">
      <c r="A17" s="2"/>
      <c r="B17" s="50" t="s">
        <v>20</v>
      </c>
      <c r="C17" s="67">
        <v>5.35</v>
      </c>
      <c r="D17" s="9"/>
      <c r="E17" s="9"/>
      <c r="F17" s="112">
        <f>SUM((C16*C18))*C20</f>
        <v>19.8</v>
      </c>
      <c r="G17" s="114">
        <f>SUM((F31/3))</f>
        <v>5.2666538263982972</v>
      </c>
    </row>
    <row r="18" spans="1:7" ht="15" customHeight="1" thickBot="1" x14ac:dyDescent="0.25">
      <c r="A18" s="2"/>
      <c r="B18" s="48" t="s">
        <v>25</v>
      </c>
      <c r="C18" s="66">
        <v>1.25</v>
      </c>
      <c r="D18" s="9"/>
      <c r="F18" s="113"/>
      <c r="G18" s="115"/>
    </row>
    <row r="19" spans="1:7" ht="15" customHeight="1" thickBot="1" x14ac:dyDescent="0.25">
      <c r="A19" s="2"/>
      <c r="B19" s="51" t="s">
        <v>11</v>
      </c>
      <c r="C19" s="67">
        <v>2.75</v>
      </c>
      <c r="D19" s="9"/>
      <c r="F19" s="113"/>
      <c r="G19" s="116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4" t="s">
        <v>45</v>
      </c>
      <c r="G20" s="92"/>
    </row>
    <row r="21" spans="1:7" ht="15" customHeight="1" thickBot="1" x14ac:dyDescent="0.25">
      <c r="A21" s="2"/>
      <c r="B21" s="51" t="s">
        <v>37</v>
      </c>
      <c r="C21" s="67">
        <v>0.5</v>
      </c>
      <c r="D21" s="9"/>
      <c r="E21" s="9"/>
      <c r="F21" s="117">
        <f>SUM(((F17*3)/100))+F17</f>
        <v>20.394000000000002</v>
      </c>
      <c r="G21" s="118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4" t="s">
        <v>44</v>
      </c>
      <c r="G22" s="92"/>
    </row>
    <row r="23" spans="1:7" ht="15" customHeight="1" x14ac:dyDescent="0.2">
      <c r="A23" s="2"/>
      <c r="B23" s="24"/>
      <c r="F23" s="95">
        <f>C11*C22</f>
        <v>17.32</v>
      </c>
      <c r="G23" s="96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8.18</v>
      </c>
      <c r="E25" s="57">
        <f>SUM(((C26+C28)+C29))/2</f>
        <v>8.18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5.43</v>
      </c>
      <c r="D26" s="58">
        <f>(C27+C29+C30)/2</f>
        <v>5.4250000000000007</v>
      </c>
      <c r="E26" s="59">
        <f>SUM(((C27+C30)+C29))/2</f>
        <v>5.4249999999999998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4.3</v>
      </c>
      <c r="D27" s="58">
        <f>(C26+C30+C31)/2</f>
        <v>6.74</v>
      </c>
      <c r="E27" s="60">
        <f>SUM(((C31+C26)+C30))/2</f>
        <v>6.74</v>
      </c>
      <c r="F27" s="78">
        <f>SQRT((((E25*(E25-C26))*(E25-C28))*(E25-C29)))+SQRT((((E26*(E26-C27))*(E26-C30))*(E26-C29)))</f>
        <v>15.857019554652316</v>
      </c>
      <c r="G27" s="83">
        <f>SQRT((((E27*(E27-C26))*(E27-C30))*(E27-C31)))+SQRT((((E28*(E28-C27))*(E28-C31))*(E28-C28)))</f>
        <v>15.742903403737465</v>
      </c>
    </row>
    <row r="28" spans="1:7" ht="15" customHeight="1" thickBot="1" x14ac:dyDescent="0.25">
      <c r="A28" s="2"/>
      <c r="B28" s="51" t="s">
        <v>3</v>
      </c>
      <c r="C28" s="69">
        <v>5.93</v>
      </c>
      <c r="D28" s="58">
        <f>(C27+C28+C31)/2</f>
        <v>8.3650000000000002</v>
      </c>
      <c r="E28" s="60">
        <f>SUM(((C28+C27)+C31))/2</f>
        <v>8.3650000000000002</v>
      </c>
      <c r="F28" s="79"/>
      <c r="G28" s="84"/>
    </row>
    <row r="29" spans="1:7" ht="15" customHeight="1" thickBot="1" x14ac:dyDescent="0.25">
      <c r="A29" s="2"/>
      <c r="B29" s="51" t="s">
        <v>52</v>
      </c>
      <c r="C29" s="69">
        <v>5</v>
      </c>
      <c r="D29" s="61"/>
      <c r="E29" s="60"/>
      <c r="F29" s="79"/>
      <c r="G29" s="85"/>
    </row>
    <row r="30" spans="1:7" ht="15" customHeight="1" thickBot="1" x14ac:dyDescent="0.25">
      <c r="A30" s="2"/>
      <c r="B30" s="51" t="s">
        <v>27</v>
      </c>
      <c r="C30" s="69">
        <v>1.55</v>
      </c>
      <c r="D30" s="61"/>
      <c r="E30" s="61"/>
      <c r="F30" s="86" t="s">
        <v>30</v>
      </c>
      <c r="G30" s="87"/>
    </row>
    <row r="31" spans="1:7" ht="15" customHeight="1" thickBot="1" x14ac:dyDescent="0.3">
      <c r="A31" s="2"/>
      <c r="B31" s="51" t="s">
        <v>53</v>
      </c>
      <c r="C31" s="69">
        <v>6.5</v>
      </c>
      <c r="D31" s="62"/>
      <c r="E31" s="61"/>
      <c r="F31" s="88">
        <f>SUM((F27+G27))/2</f>
        <v>15.799961479194891</v>
      </c>
      <c r="G31" s="87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/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/>
      <c r="D35" s="61"/>
      <c r="E35" s="60">
        <f>SUM(((C34+C39)+C38))/2</f>
        <v>0</v>
      </c>
      <c r="F35" s="89">
        <f>SQRT((((E33*(E33-C34))*(E33-C36))*(E33-C37)))+SQRT((((E34*(E34-C35))*(E34-C38))*(E34-C37)))</f>
        <v>0</v>
      </c>
      <c r="G35" s="9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/>
      <c r="D36" s="61"/>
      <c r="E36" s="57">
        <f>SUM(((C35+C39)+C36))/2</f>
        <v>0</v>
      </c>
      <c r="F36" s="79"/>
      <c r="G36" s="84"/>
    </row>
    <row r="37" spans="1:7" ht="15" customHeight="1" thickBot="1" x14ac:dyDescent="0.25">
      <c r="A37" s="2"/>
      <c r="B37" s="51" t="s">
        <v>52</v>
      </c>
      <c r="C37" s="70"/>
      <c r="D37" s="61"/>
      <c r="E37" s="60"/>
      <c r="F37" s="79"/>
      <c r="G37" s="85"/>
    </row>
    <row r="38" spans="1:7" ht="15" customHeight="1" thickBot="1" x14ac:dyDescent="0.25">
      <c r="A38" s="2"/>
      <c r="B38" s="51" t="s">
        <v>27</v>
      </c>
      <c r="C38" s="70"/>
      <c r="D38" s="9"/>
      <c r="E38" s="7">
        <f>SUM(((C39+C35)+C36))/2</f>
        <v>0</v>
      </c>
      <c r="F38" s="91" t="s">
        <v>40</v>
      </c>
      <c r="G38" s="92"/>
    </row>
    <row r="39" spans="1:7" ht="15" customHeight="1" thickBot="1" x14ac:dyDescent="0.3">
      <c r="A39" s="2"/>
      <c r="B39" s="51" t="s">
        <v>53</v>
      </c>
      <c r="C39" s="70"/>
      <c r="D39" s="9"/>
      <c r="E39" s="9"/>
      <c r="F39" s="93">
        <f>SUM((F35+G35))/2</f>
        <v>0</v>
      </c>
      <c r="G39" s="8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5.45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4.9000000000000004</v>
      </c>
      <c r="D42" s="69"/>
      <c r="E42" s="23">
        <f>SUM(((D42+D43)+D44))/2</f>
        <v>0</v>
      </c>
      <c r="F42" s="72">
        <f>SQRT((((E41*(E41-C42))*(E41-C43))*(E41-C44)))</f>
        <v>4.1524834436756031</v>
      </c>
      <c r="G42" s="75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2.5</v>
      </c>
      <c r="D43" s="69"/>
      <c r="E43" s="9"/>
      <c r="F43" s="73"/>
      <c r="G43" s="76"/>
    </row>
    <row r="44" spans="1:7" ht="15" customHeight="1" thickBot="1" x14ac:dyDescent="0.25">
      <c r="A44" s="2"/>
      <c r="B44" s="51" t="s">
        <v>4</v>
      </c>
      <c r="C44" s="71">
        <v>3.5</v>
      </c>
      <c r="D44" s="69"/>
      <c r="E44" s="9"/>
      <c r="F44" s="74"/>
      <c r="G44" s="77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VERDE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80" t="s">
        <v>38</v>
      </c>
      <c r="F49" s="81"/>
      <c r="G49" s="82"/>
    </row>
    <row r="50" spans="1:7" ht="15" customHeight="1" x14ac:dyDescent="0.2">
      <c r="A50" s="2"/>
      <c r="B50" s="19" t="s">
        <v>5</v>
      </c>
      <c r="C50" s="37">
        <v>3</v>
      </c>
      <c r="D50" s="9"/>
      <c r="E50" s="132"/>
      <c r="F50" s="133"/>
      <c r="G50" s="134"/>
    </row>
    <row r="51" spans="1:7" ht="15" customHeight="1" x14ac:dyDescent="0.2">
      <c r="A51" s="2"/>
      <c r="B51" s="18" t="s">
        <v>33</v>
      </c>
      <c r="C51" s="37">
        <v>3.1</v>
      </c>
      <c r="D51" s="9"/>
      <c r="E51" s="135"/>
      <c r="F51" s="136"/>
      <c r="G51" s="137"/>
    </row>
    <row r="52" spans="1:7" ht="15" customHeight="1" x14ac:dyDescent="0.2">
      <c r="A52" s="2"/>
      <c r="B52" s="18" t="s">
        <v>16</v>
      </c>
      <c r="C52" s="37">
        <v>3.25</v>
      </c>
      <c r="D52" s="10"/>
      <c r="E52" s="138" t="s">
        <v>63</v>
      </c>
      <c r="F52" s="139"/>
      <c r="G52" s="140"/>
    </row>
    <row r="53" spans="1:7" ht="15" customHeight="1" x14ac:dyDescent="0.2">
      <c r="A53" s="9"/>
      <c r="B53" s="20"/>
      <c r="C53" s="21"/>
      <c r="D53" s="10"/>
      <c r="E53" s="144"/>
      <c r="F53" s="145"/>
      <c r="G53" s="146"/>
    </row>
    <row r="54" spans="1:7" ht="15" x14ac:dyDescent="0.2">
      <c r="B54" s="3" t="s">
        <v>48</v>
      </c>
      <c r="C54" s="13"/>
      <c r="D54" s="11"/>
      <c r="E54" s="141"/>
      <c r="F54" s="142"/>
      <c r="G54" s="143"/>
    </row>
    <row r="55" spans="1:7" ht="15" customHeight="1" x14ac:dyDescent="0.2">
      <c r="B55" s="19" t="s">
        <v>5</v>
      </c>
      <c r="C55" s="38">
        <v>4.3299999999999998E-2</v>
      </c>
      <c r="D55" s="11"/>
      <c r="E55" s="141"/>
      <c r="F55" s="142"/>
      <c r="G55" s="143"/>
    </row>
    <row r="56" spans="1:7" ht="15" customHeight="1" x14ac:dyDescent="0.2">
      <c r="B56" s="18" t="s">
        <v>33</v>
      </c>
      <c r="C56" s="38">
        <v>4.41E-2</v>
      </c>
      <c r="D56" s="11"/>
      <c r="E56" s="126"/>
      <c r="F56" s="127"/>
      <c r="G56" s="128"/>
    </row>
    <row r="57" spans="1:7" ht="15" customHeight="1" x14ac:dyDescent="0.2">
      <c r="B57" s="22" t="s">
        <v>16</v>
      </c>
      <c r="C57" s="39">
        <v>2.6800000000000001E-2</v>
      </c>
      <c r="D57" s="12"/>
      <c r="E57" s="129"/>
      <c r="F57" s="130"/>
      <c r="G57" s="131"/>
    </row>
  </sheetData>
  <sheetProtection algorithmName="SHA-512" hashValue="zYDQ4WibzrHdT/RoZ5h62eMBSPoW0eXcWsy1+8IqHOXLl4zBKEnWfFpYIc/GHyuXVROvne1zeCIjqtfKqgcwuQ==" saltValue="d3SbmMGTOkx4ZyDfOw8lAA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2022-05-06T15:17:54Z</dcterms:modified>
</cp:coreProperties>
</file>