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CE8C5109-012C-49B9-9AFB-FFFA97BA4762}" xr6:coauthVersionLast="47" xr6:coauthVersionMax="47" xr10:uidLastSave="{00000000-0000-0000-0000-000000000000}"/>
  <bookViews>
    <workbookView xWindow="15330" yWindow="1470" windowWidth="13545" windowHeight="14730" xr2:uid="{00000000-000D-0000-FFFF-FFFF00000000}"/>
  </bookViews>
  <sheets>
    <sheet name="Foglio1" sheetId="1" r:id="rId1"/>
    <sheet name="Foglio2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/>
  <c r="F21" i="1"/>
  <c r="F46" i="1"/>
  <c r="E41" i="1"/>
  <c r="F42" i="1"/>
  <c r="E25" i="1"/>
  <c r="E26" i="1"/>
  <c r="F27" i="1"/>
  <c r="D28" i="1"/>
  <c r="D27" i="1"/>
  <c r="E27" i="1"/>
  <c r="D26" i="1"/>
  <c r="D25" i="1"/>
  <c r="E28" i="1"/>
  <c r="G27" i="1"/>
  <c r="F31" i="1"/>
  <c r="E33" i="1"/>
  <c r="E34" i="1"/>
  <c r="E35" i="1"/>
  <c r="E36" i="1"/>
  <c r="E38" i="1"/>
  <c r="E42" i="1"/>
  <c r="G42" i="1"/>
  <c r="G35" i="1"/>
  <c r="F35" i="1"/>
  <c r="F39" i="1"/>
  <c r="G17" i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<sst xmlns="http://schemas.openxmlformats.org/spreadsheetml/2006/main" count="76" uniqueCount="66">
  <si>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</si>
  <si>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</si>
  <si>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</si>
  <si>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</si>
  <si>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</si>
  <si>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</si>
  <si>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</si>
  <si>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</si>
  <si>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</si>
  <si>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</si>
  <si>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</si>
  <si>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</si>
  <si>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</si>
  <si>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</si>
  <si>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</si>
  <si>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</si>
  <si>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</si>
  <si>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</si>
  <si>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</si>
  <si>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</si>
  <si>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</si>
  <si>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</si>
  <si>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</si>
  <si>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</si>
  <si>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</si>
  <si>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</si>
  <si>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</si>
  <si>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</si>
  <si>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</si>
  <si>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</si>
  <si>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</si>
  <si>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</si>
  <si>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</si>
  <si>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</si>
  <si>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</si>
  <si>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</si>
  <si>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</si>
  <si>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</si>
  <si>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</si>
  <si>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</si>
  <si>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</si>
  <si>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</si>
  <si>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</si>
  <si>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</si>
  <si>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</si>
  <si>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</si>
  <si>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</si>
  <si>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</si>
  <si>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</si>
  <si>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</si>
  <si>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</si>
  <si>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</si>
  <si>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</si>
  <si>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</si>
  <si>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</si>
  <si>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</si>
  <si>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</si>
  <si>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</si>
  <si>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</si>
  <si>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</si>
  <si>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DIEGO CALLEGARO</t>
  </si>
  <si>
    <t>1972</t>
  </si>
  <si>
    <t>SCHIAVON (PELLESTRINA)</t>
  </si>
  <si>
    <t>Luca Volpin, Tomas Ewald, Giuseppe Saccà, Dario Dalla Lana, Davide Rocchesso</t>
  </si>
  <si>
    <t>Luca Volpin, Dario Dalla Lana, Tomas Ewald</t>
  </si>
  <si>
    <t>FRESCHIN (BATEO A PISSO)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</si>
</sst>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80" zoomScaleNormal="80" workbookViewId="0">
      <selection activeCell="C4" sqref="C4:G4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40642</v>
      </c>
      <c r="D2" s="102"/>
      <c r="E2" s="103"/>
      <c r="F2" s="43" t="s">
        <v>50</v>
      </c>
      <c r="G2" s="63">
        <v>34</v>
      </c>
    </row>
    <row r="3" spans="1:7" ht="18" customHeight="1" thickBot="1" x14ac:dyDescent="0.25">
      <c r="A3" s="2"/>
      <c r="B3" s="16" t="s">
        <v>22</v>
      </c>
      <c r="C3" s="104" t="s">
        <v>57</v>
      </c>
      <c r="D3" s="105"/>
      <c r="E3" s="105"/>
      <c r="F3" s="45" t="s">
        <v>51</v>
      </c>
      <c r="G3" s="64" t="s">
        <v>61</v>
      </c>
    </row>
    <row r="4" spans="1:7" ht="18" customHeight="1" thickBot="1" x14ac:dyDescent="0.25">
      <c r="A4" s="2"/>
      <c r="B4" s="44" t="s">
        <v>14</v>
      </c>
      <c r="C4" s="106" t="s">
        <v>65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60</v>
      </c>
      <c r="D6" s="120"/>
      <c r="E6" s="120"/>
      <c r="F6" s="120"/>
      <c r="G6" s="121"/>
    </row>
    <row r="7" spans="1:7" ht="33" customHeight="1" thickBot="1" x14ac:dyDescent="0.25">
      <c r="A7" s="2"/>
      <c r="B7" s="46" t="s">
        <v>54</v>
      </c>
      <c r="C7" s="126" t="s">
        <v>63</v>
      </c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737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6.73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1.92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5.7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12">
        <f>SUM((C16*C18))*C20</f>
        <v>25.008750000000003</v>
      </c>
      <c r="G17" s="114">
        <f>SUM((F31/3))</f>
        <v>6.3706282723854324</v>
      </c>
    </row>
    <row r="18" spans="1:7" ht="15" customHeight="1" thickBot="1" x14ac:dyDescent="0.25">
      <c r="A18" s="2"/>
      <c r="B18" s="48" t="s">
        <v>25</v>
      </c>
      <c r="C18" s="66">
        <v>1.35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/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3.25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/>
      <c r="D21" s="9"/>
      <c r="E21" s="9"/>
      <c r="F21" s="117">
        <f>SUM(((F17*3)/100))+F17</f>
        <v>25.759012500000004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2.6800000000000001E-2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19.7516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8.8350000000000009</v>
      </c>
      <c r="E25" s="57">
        <f>SUM(((C26+C28)+C29))/2</f>
        <v>8.8350000000000009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5.84</v>
      </c>
      <c r="D26" s="58">
        <f>(C27+C29+C30)/2</f>
        <v>6.2500000000000009</v>
      </c>
      <c r="E26" s="59">
        <f>SUM(((C27+C30)+C29))/2</f>
        <v>6.25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5</v>
      </c>
      <c r="D27" s="58">
        <f>(C26+C30+C31)/2</f>
        <v>7.15</v>
      </c>
      <c r="E27" s="60">
        <f>SUM(((C31+C26)+C30))/2</f>
        <v>7.15</v>
      </c>
      <c r="F27" s="78">
        <f>SQRT((((E25*(E25-C26))*(E25-C28))*(E25-C29)))+SQRT((((E26*(E26-C27))*(E26-C30))*(E26-C29)))</f>
        <v>19.082873971270537</v>
      </c>
      <c r="G27" s="83">
        <f>SQRT((((E27*(E27-C26))*(E27-C30))*(E27-C31)))+SQRT((((E28*(E28-C27))*(E28-C31))*(E28-C28)))</f>
        <v>19.140895663042059</v>
      </c>
    </row>
    <row r="28" spans="1:7" ht="15" customHeight="1" thickBot="1" x14ac:dyDescent="0.25">
      <c r="A28" s="2"/>
      <c r="B28" s="51" t="s">
        <v>3</v>
      </c>
      <c r="C28" s="69">
        <v>6.05</v>
      </c>
      <c r="D28" s="58">
        <f>(C27+C28+C31)/2</f>
        <v>8.8949999999999996</v>
      </c>
      <c r="E28" s="60">
        <f>SUM(((C28+C27)+C31))/2</f>
        <v>8.8949999999999996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5.78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1.72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6.74</v>
      </c>
      <c r="D31" s="62"/>
      <c r="E31" s="61"/>
      <c r="F31" s="88">
        <f>SUM((F27+G27))/2</f>
        <v>19.111884817156298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5.3049999999999997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3.46</v>
      </c>
      <c r="D34" s="61"/>
      <c r="E34" s="59">
        <f>SUM(((C35+C38)+C37))/2</f>
        <v>3.6850000000000001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2.94</v>
      </c>
      <c r="D35" s="61"/>
      <c r="E35" s="60">
        <f>SUM(((C34+C39)+C38))/2</f>
        <v>4.32</v>
      </c>
      <c r="F35" s="89">
        <f>SQRT((((E33*(E33-C34))*(E33-C36))*(E33-C37)))+SQRT((((E34*(E34-C35))*(E34-C38))*(E34-C37)))</f>
        <v>6.8632501158797456</v>
      </c>
      <c r="G35" s="90">
        <f>SQRT((((E35*(E35-C34))*(E35-C38))*(E35-C39)))+SQRT((((E36*(E36-C35))*(E36-C39))*(E36-C36)))</f>
        <v>6.8681671378852869</v>
      </c>
    </row>
    <row r="36" spans="1:7" ht="15" customHeight="1" thickBot="1" x14ac:dyDescent="0.25">
      <c r="A36" s="2"/>
      <c r="B36" s="51" t="s">
        <v>3</v>
      </c>
      <c r="C36" s="70">
        <v>3.77</v>
      </c>
      <c r="D36" s="61"/>
      <c r="E36" s="57">
        <f>SUM(((C35+C39)+C36))/2</f>
        <v>5.42</v>
      </c>
      <c r="F36" s="79"/>
      <c r="G36" s="84"/>
    </row>
    <row r="37" spans="1:7" ht="15" customHeight="1" thickBot="1" x14ac:dyDescent="0.25">
      <c r="A37" s="2"/>
      <c r="B37" s="51" t="s">
        <v>52</v>
      </c>
      <c r="C37" s="70">
        <v>3.38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1.05</v>
      </c>
      <c r="D38" s="9"/>
      <c r="E38" s="7">
        <f>SUM(((C39+C35)+C36))/2</f>
        <v>5.42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>
        <v>4.13</v>
      </c>
      <c r="D39" s="9"/>
      <c r="E39" s="9"/>
      <c r="F39" s="93">
        <f>SUM((F35+G35))/2</f>
        <v>6.8657086268825163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6.2149999999999999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5.56</v>
      </c>
      <c r="D42" s="69"/>
      <c r="E42" s="23">
        <f>SUM(((D42+D43)+D44))/2</f>
        <v>0</v>
      </c>
      <c r="F42" s="72">
        <f>SQRT((((E41*(E41-C42))*(E41-C43))*(E41-C44)))</f>
        <v>4.7794273333083543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1.98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4.8899999999999997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 t="s">
        <v>64</v>
      </c>
      <c r="F52" s="142"/>
      <c r="G52" s="143"/>
    </row>
    <row r="53" spans="1:7" ht="15" customHeight="1" x14ac:dyDescent="0.2">
      <c r="A53" s="9"/>
      <c r="B53" s="20"/>
      <c r="C53" s="21"/>
      <c r="D53" s="10"/>
      <c r="E53" s="138"/>
      <c r="F53" s="139"/>
      <c r="G53" s="140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/6nSvlQbSER5lMjcBkQwIhr/k7hTno9oVmx+QEYQ/zFfwZFCBqdryipD8l0W5Rl5EmSbcvFBv/P3Ql6VEW53Hw==" saltValue="Bz7dvdEIQpBU1NoBPQ7BZw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2022-03-17T13:34:47Z</dcterms:modified>
</cp:coreProperties>
</file>