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098BCEA-4B8C-42E5-B35F-CFCDA6144309}" xr6:coauthVersionLast="47" xr6:coauthVersionMax="47" xr10:uidLastSave="{00000000-0000-0000-0000-000000000000}"/>
  <bookViews>
    <workbookView xWindow="195" yWindow="195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<sst xmlns="http://schemas.openxmlformats.org/spreadsheetml/2006/main" count="76" uniqueCount="66">
  <si>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</si>
  <si>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</si>
  <si>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</si>
  <si>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</si>
  <si>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</si>
  <si>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</si>
  <si>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</si>
  <si>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</si>
  <si>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</si>
  <si>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</si>
  <si>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</si>
  <si>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</si>
  <si>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</si>
  <si>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</si>
  <si>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</si>
  <si>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</si>
  <si>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</si>
  <si>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</si>
  <si>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</si>
  <si>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</si>
  <si>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</si>
  <si>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</si>
  <si>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</si>
  <si>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</si>
  <si>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</si>
  <si>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</si>
  <si>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</si>
  <si>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</si>
  <si>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</si>
  <si>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</si>
  <si>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</si>
  <si>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</si>
  <si>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</si>
  <si>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</si>
  <si>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</si>
  <si>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</si>
  <si>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</si>
  <si>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</si>
  <si>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</si>
  <si>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</si>
  <si>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</si>
  <si>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</si>
  <si>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</si>
  <si>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</si>
  <si>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</si>
  <si>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</si>
  <si>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</si>
  <si>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</si>
  <si>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</si>
  <si>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</si>
  <si>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</si>
  <si>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</si>
  <si>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</si>
  <si>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</si>
  <si>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</si>
  <si>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</si>
  <si>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</si>
  <si>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</si>
  <si>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</si>
  <si>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</si>
  <si>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1978 - 1980 circa</t>
  </si>
  <si>
    <t>AMMIANA</t>
  </si>
  <si>
    <t>MENETTO (?)</t>
  </si>
  <si>
    <t>ADAM MUNEROTTO</t>
  </si>
  <si>
    <t>Rovere-larice-abete (barca resinata)</t>
  </si>
  <si>
    <t>MARCO PAJER / MARINA SPINADIN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</si>
</sst>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44622</v>
      </c>
      <c r="D2" s="102"/>
      <c r="E2" s="103"/>
      <c r="F2" s="43" t="s">
        <v>50</v>
      </c>
      <c r="G2" s="63">
        <v>378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64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379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1.6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5.08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5.2</v>
      </c>
      <c r="D17" s="9"/>
      <c r="E17" s="9"/>
      <c r="F17" s="112">
        <f>SUM((C16*C18))*C20</f>
        <v>17.678399999999996</v>
      </c>
      <c r="G17" s="114">
        <f>SUM((F31/3))</f>
        <v>5.2465352111339927</v>
      </c>
    </row>
    <row r="18" spans="1:7" ht="15" customHeight="1" thickBot="1" x14ac:dyDescent="0.25">
      <c r="A18" s="2"/>
      <c r="B18" s="48" t="s">
        <v>25</v>
      </c>
      <c r="C18" s="66">
        <v>1.1599999999999999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2.58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0.49</v>
      </c>
      <c r="D21" s="9"/>
      <c r="E21" s="9"/>
      <c r="F21" s="117">
        <f>SUM(((F17*3)/100))+F17</f>
        <v>18.208751999999997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16.410699999999999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8.27</v>
      </c>
      <c r="E25" s="57">
        <f>SUM(((C26+C28)+C29))/2</f>
        <v>8.27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5.6</v>
      </c>
      <c r="D26" s="58">
        <f>(C27+C29+C30)/2</f>
        <v>5.22</v>
      </c>
      <c r="E26" s="59">
        <f>SUM(((C27+C30)+C29))/2</f>
        <v>5.22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</v>
      </c>
      <c r="D27" s="58">
        <f>(C26+C30+C31)/2</f>
        <v>6.8149999999999995</v>
      </c>
      <c r="E27" s="60">
        <f>SUM(((C31+C26)+C30))/2</f>
        <v>6.8150000000000004</v>
      </c>
      <c r="F27" s="78">
        <f>SQRT((((E25*(E25-C26))*(E25-C28))*(E25-C29)))+SQRT((((E26*(E26-C27))*(E26-C30))*(E26-C29)))</f>
        <v>15.669694164562337</v>
      </c>
      <c r="G27" s="83">
        <f>SQRT((((E27*(E27-C26))*(E27-C30))*(E27-C31)))+SQRT((((E28*(E28-C27))*(E28-C31))*(E28-C28)))</f>
        <v>15.809517102241623</v>
      </c>
    </row>
    <row r="28" spans="1:7" ht="15" customHeight="1" thickBot="1" x14ac:dyDescent="0.25">
      <c r="A28" s="2"/>
      <c r="B28" s="51" t="s">
        <v>3</v>
      </c>
      <c r="C28" s="69">
        <v>6.2</v>
      </c>
      <c r="D28" s="58">
        <f>(C27+C28+C31)/2</f>
        <v>8.5649999999999995</v>
      </c>
      <c r="E28" s="60">
        <f>SUM(((C28+C27)+C31))/2</f>
        <v>8.5649999999999995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4.74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1.4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6.63</v>
      </c>
      <c r="D31" s="62"/>
      <c r="E31" s="61"/>
      <c r="F31" s="88">
        <f>SUM((F27+G27))/2</f>
        <v>15.739605633401979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 t="s">
        <v>65</v>
      </c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2022-03-24T16:51:36Z</dcterms:modified>
</cp:coreProperties>
</file>