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FEF860AD-3B4F-4CC9-ADE4-B278A05442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Bevilacqua</author>
  </authors>
  <commentList>
    <comment ref="F42" authorId="0" shapeId="0" xr:uid="{1A0A7184-346A-41E5-90B6-DB12819A8D70}">
      <text>
        <r>
          <rPr>
            <b/>
            <sz val="9"/>
            <color indexed="81"/>
            <rFont val="Tahoma"/>
            <charset val="1"/>
          </rPr>
          <t>Marco Bevilacqua:</t>
        </r>
        <r>
          <rPr>
            <sz val="9"/>
            <color indexed="81"/>
            <rFont val="Tahoma"/>
            <charset val="1"/>
          </rPr>
          <t xml:space="preserve">
FIOCCO MAX CONSENTITO 5,36 mq</t>
        </r>
      </text>
    </comment>
  </commentList>
</comments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<sst xmlns="http://schemas.openxmlformats.org/spreadsheetml/2006/main" count="75" uniqueCount="65">
  <si>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</si>
  <si>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</si>
  <si>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</si>
  <si>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</si>
  <si>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</si>
  <si>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</si>
  <si>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</si>
  <si>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</si>
  <si>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</si>
  <si>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</si>
  <si>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</si>
  <si>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</si>
  <si>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</si>
  <si>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</si>
  <si>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</si>
  <si>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</si>
  <si>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</si>
  <si>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</si>
  <si>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</si>
  <si>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</si>
  <si>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</si>
  <si>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</si>
  <si>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</si>
  <si>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</si>
  <si>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</si>
  <si>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</si>
  <si>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</si>
  <si>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</si>
  <si>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</si>
  <si>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</si>
  <si>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</si>
  <si>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</si>
  <si>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</si>
  <si>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</si>
  <si>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</si>
  <si>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</si>
  <si>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</si>
  <si>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</si>
  <si>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</si>
  <si>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</si>
  <si>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</si>
  <si>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</si>
  <si>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</si>
  <si>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</si>
  <si>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</si>
  <si>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</si>
  <si>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</si>
  <si>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</si>
  <si>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</si>
  <si>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</si>
  <si>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</si>
  <si>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</si>
  <si>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</si>
  <si>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</si>
  <si>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</si>
  <si>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</si>
  <si>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</si>
  <si>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</si>
  <si>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</si>
  <si>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</si>
  <si>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1961</t>
  </si>
  <si>
    <t>ALZAVOLA</t>
  </si>
  <si>
    <t>CANTIERE MARIO TRAMONTIN / REFITTING PIERO FABRIS + TONY COVATTA</t>
  </si>
  <si>
    <t>PIERO FABRIS dal 2018 (precedente paron Giorgio Nardi)</t>
  </si>
  <si>
    <t>MARINA SPINADIN / MARCO PAJER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</si>
</sst>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1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view="pageLayout" topLeftCell="A4" zoomScale="80" zoomScaleNormal="70" zoomScalePageLayoutView="80" workbookViewId="0">
      <selection activeCell="F42" sqref="F42:F4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44622</v>
      </c>
      <c r="D2" s="99"/>
      <c r="E2" s="100"/>
      <c r="F2" s="43" t="s">
        <v>50</v>
      </c>
      <c r="G2" s="63">
        <v>91</v>
      </c>
    </row>
    <row r="3" spans="1:7" ht="18" customHeight="1" thickBot="1" x14ac:dyDescent="0.25">
      <c r="A3" s="2"/>
      <c r="B3" s="16" t="s">
        <v>22</v>
      </c>
      <c r="C3" s="101" t="s">
        <v>58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 t="s">
        <v>62</v>
      </c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63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377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6.54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1.48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5.4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>
        <v>5.5</v>
      </c>
      <c r="D17" s="9"/>
      <c r="E17" s="9"/>
      <c r="F17" s="109">
        <f>SUM((C16*C18))*C20</f>
        <v>19.585799999999999</v>
      </c>
      <c r="G17" s="111">
        <f>SUM((F31/3))</f>
        <v>5.3601021989235953</v>
      </c>
    </row>
    <row r="18" spans="1:7" ht="15" customHeight="1" thickBot="1" x14ac:dyDescent="0.25">
      <c r="A18" s="2"/>
      <c r="B18" s="48" t="s">
        <v>25</v>
      </c>
      <c r="C18" s="66">
        <v>1.17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2.5499999999999998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3.1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0.32</v>
      </c>
      <c r="D21" s="9"/>
      <c r="E21" s="9"/>
      <c r="F21" s="114">
        <f>SUM(((F17*3)/100))+F17</f>
        <v>20.173373999999999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4.41E-2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16.625699999999998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8.8649999999999984</v>
      </c>
      <c r="E25" s="57">
        <f>SUM(((C26+C28)+C29))/2</f>
        <v>8.8649999999999984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6.39</v>
      </c>
      <c r="D26" s="58">
        <f>(C27+C29+C30)/2</f>
        <v>4.9350000000000005</v>
      </c>
      <c r="E26" s="59">
        <f>SUM(((C27+C30)+C29))/2</f>
        <v>4.9349999999999996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4.38</v>
      </c>
      <c r="D27" s="58">
        <f>(C26+C30+C31)/2</f>
        <v>7.3199999999999994</v>
      </c>
      <c r="E27" s="60">
        <f>SUM(((C31+C26)+C30))/2</f>
        <v>7.32</v>
      </c>
      <c r="F27" s="132">
        <f>SQRT((((E25*(E25-C26))*(E25-C28))*(E25-C29)))+SQRT((((E26*(E26-C27))*(E26-C30))*(E26-C29)))</f>
        <v>16.090154555039501</v>
      </c>
      <c r="G27" s="137">
        <f>SQRT((((E27*(E27-C26))*(E27-C30))*(E27-C31)))+SQRT((((E28*(E28-C27))*(E28-C31))*(E28-C28)))</f>
        <v>16.070458638502071</v>
      </c>
    </row>
    <row r="28" spans="1:7" ht="15" customHeight="1" thickBot="1" x14ac:dyDescent="0.25">
      <c r="A28" s="2"/>
      <c r="B28" s="51" t="s">
        <v>3</v>
      </c>
      <c r="C28" s="69">
        <v>6.83</v>
      </c>
      <c r="D28" s="58">
        <f>(C27+C28+C31)/2</f>
        <v>9.24</v>
      </c>
      <c r="E28" s="60">
        <f>SUM(((C28+C27)+C31))/2</f>
        <v>9.24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4.51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0.98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7.27</v>
      </c>
      <c r="D31" s="62"/>
      <c r="E31" s="61"/>
      <c r="F31" s="142">
        <f>SUM((F27+G27))/2</f>
        <v>16.080306596770786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5.7299999999999995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4.8099999999999996</v>
      </c>
      <c r="D42" s="69"/>
      <c r="E42" s="23">
        <f>SUM(((D42+D43)+D44))/2</f>
        <v>0</v>
      </c>
      <c r="F42" s="126">
        <f>SQRT((((E41*(E41-C42))*(E41-C43))*(E41-C44)))</f>
        <v>5.5072337375491873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3.5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3.15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64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82JDRHFNh+aSlYHi3nyICf8UYZWU1U+40q51+HY2wrcNZXasRRB8yf457r2TmUElc3667sPb4IozVBTOAD8Yog==" saltValue="zTpdW6LRfmHUa9sLT29yC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2022-03-21T10:53:03Z</cp:lastPrinted>
  <dcterms:created xsi:type="dcterms:W3CDTF">2012-02-29T09:32:38Z</dcterms:created>
  <dcterms:modified xsi:type="dcterms:W3CDTF">2022-03-21T10:56:08Z</dcterms:modified>
</cp:coreProperties>
</file>